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8060" windowHeight="12660" activeTab="2"/>
  </bookViews>
  <sheets>
    <sheet name="kopb.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  <sheet name="21.tab." sheetId="22" r:id="rId22"/>
    <sheet name="22.tab." sheetId="23" r:id="rId23"/>
    <sheet name="23.tab." sheetId="24" r:id="rId24"/>
  </sheets>
  <externalReferences>
    <externalReference r:id="rId27"/>
    <externalReference r:id="rId28"/>
  </externalReferences>
  <definedNames>
    <definedName name="_xlnm.Print_Area" localSheetId="1">'1.tab.'!$A$1:$F$92</definedName>
    <definedName name="_xlnm.Print_Area" localSheetId="10">'10.tab.'!$A$1:$D$42</definedName>
    <definedName name="_xlnm.Print_Area" localSheetId="11">'11.tab.'!$A$1:$E$80</definedName>
    <definedName name="_xlnm.Print_Area" localSheetId="12">'12.tab.'!$A$1:$F$115</definedName>
    <definedName name="_xlnm.Print_Area" localSheetId="13">'13.tab.'!$A$1:$F$47</definedName>
    <definedName name="_xlnm.Print_Area" localSheetId="14">'14.tab.'!$A$1:$F$87</definedName>
    <definedName name="_xlnm.Print_Area" localSheetId="15">'15.tab.'!$A$1:$F$69</definedName>
    <definedName name="_xlnm.Print_Area" localSheetId="16">'16.tab.'!$A$1:$F$60</definedName>
    <definedName name="_xlnm.Print_Area" localSheetId="17">'17.tab.'!$A$1:$F$86</definedName>
    <definedName name="_xlnm.Print_Area" localSheetId="18">'18.tab.'!$A$1:$F$71</definedName>
    <definedName name="_xlnm.Print_Area" localSheetId="19">'19.tab.'!$A$1:$F$43</definedName>
    <definedName name="_xlnm.Print_Area" localSheetId="2">'2.tab.'!$A$1:$F$69</definedName>
    <definedName name="_xlnm.Print_Area" localSheetId="20">'20.tab.'!$A$1:$D$570</definedName>
    <definedName name="_xlnm.Print_Area" localSheetId="21">'21.tab.'!$A$1:$D$46</definedName>
    <definedName name="_xlnm.Print_Area" localSheetId="22">'22.tab.'!$A$1:$F$1395</definedName>
    <definedName name="_xlnm.Print_Area" localSheetId="3">'3.tab.'!$A$1:$F$94</definedName>
    <definedName name="_xlnm.Print_Area" localSheetId="4">'4.tab.'!$A$1:$H$584</definedName>
    <definedName name="_xlnm.Print_Area" localSheetId="5">'5.tab.'!$A$1:$I$81</definedName>
    <definedName name="_xlnm.Print_Area" localSheetId="6">'6.tab.'!$A$1:$F$40</definedName>
    <definedName name="_xlnm.Print_Area" localSheetId="7">'7.tab.'!$A$1:$I$264</definedName>
    <definedName name="_xlnm.Print_Area" localSheetId="8">'8.tab.'!$A$1:$C$600</definedName>
    <definedName name="_xlnm.Print_Area" localSheetId="9">'9.tab.'!$A$1:$D$51</definedName>
    <definedName name="_xlnm.Print_Area" localSheetId="0">'kopb.'!$A:$E</definedName>
    <definedName name="_xlnm.Print_Titles" localSheetId="1">'1.tab.'!$12:$14</definedName>
    <definedName name="_xlnm.Print_Titles" localSheetId="11">'11.tab.'!$12:$14</definedName>
    <definedName name="_xlnm.Print_Titles" localSheetId="12">'12.tab.'!$13:$14</definedName>
    <definedName name="_xlnm.Print_Titles" localSheetId="14">'14.tab.'!$12:$14</definedName>
    <definedName name="_xlnm.Print_Titles" localSheetId="15">'15.tab.'!$13:$15</definedName>
    <definedName name="_xlnm.Print_Titles" localSheetId="17">'17.tab.'!$13:$15</definedName>
    <definedName name="_xlnm.Print_Titles" localSheetId="18">'18.tab.'!$12:$14</definedName>
    <definedName name="_xlnm.Print_Titles" localSheetId="2">'2.tab.'!$12:$14</definedName>
    <definedName name="_xlnm.Print_Titles" localSheetId="20">'20.tab.'!$12:$14</definedName>
    <definedName name="_xlnm.Print_Titles" localSheetId="22">'22.tab.'!$12:$14</definedName>
    <definedName name="_xlnm.Print_Titles" localSheetId="3">'3.tab.'!$12:$14</definedName>
    <definedName name="_xlnm.Print_Titles" localSheetId="4">'4.tab.'!$13:$15</definedName>
    <definedName name="_xlnm.Print_Titles" localSheetId="5">'5.tab.'!$12:$14</definedName>
    <definedName name="_xlnm.Print_Titles" localSheetId="6">'6.tab.'!$9:$11</definedName>
    <definedName name="_xlnm.Print_Titles" localSheetId="7">'7.tab.'!$13:$15</definedName>
    <definedName name="_xlnm.Print_Titles" localSheetId="8">'8.tab.'!$13:$15</definedName>
    <definedName name="Z_09517292_B97C_4555_8797_8F0E6F84F555_.wvu.FilterData" localSheetId="22" hidden="1">'22.tab.'!$A$11:$F$1399</definedName>
    <definedName name="Z_09517292_B97C_4555_8797_8F0E6F84F555_.wvu.PrintArea" localSheetId="22" hidden="1">'22.tab.'!$A$11:$F$1390</definedName>
    <definedName name="Z_09517292_B97C_4555_8797_8F0E6F84F555_.wvu.PrintTitles" localSheetId="22" hidden="1">'22.tab.'!$12:$14</definedName>
    <definedName name="Z_09517292_B97C_4555_8797_8F0E6F84F555_.wvu.Rows" localSheetId="22" hidden="1">'22.tab.'!$16:$334,'22.tab.'!$189:$399,'22.tab.'!$403:$418,'22.tab.'!$439:$466,'22.tab.'!$468:$481,'22.tab.'!$523:$539,'22.tab.'!$541:$549,'22.tab.'!$550:$605,'22.tab.'!$607:$616,'22.tab.'!$640:$680,'22.tab.'!$682:$692,'22.tab.'!$721:$774,'22.tab.'!$776:$790,'22.tab.'!$820:$858,'22.tab.'!$860:$875,'22.tab.'!$886:$916,'22.tab.'!$918:$957,'22.tab.'!$959:$990,'22.tab.'!$1033:$1055,'22.tab.'!#REF!,'22.tab.'!$1080:$1092,'22.tab.'!$1094:$1106,'22.tab.'!$1108:$1114,'22.tab.'!$1116:$1135,'22.tab.'!$1144:$1183,'22.tab.'!$1184:$1191,'22.tab.'!$1202:$1208,'22.tab.'!$1226:$1234,'22.tab.'!$1270:$1279,'22.tab.'!$1297:$1318</definedName>
    <definedName name="Z_0F575CE8_BE2F_43AA_B614_525803FA95EE_.wvu.FilterData" localSheetId="22" hidden="1">'22.tab.'!$A$11:$F$1399</definedName>
    <definedName name="Z_19A7897A_3D49_48BF_BD4E_E4DF0ACCCC4B_.wvu.FilterData" localSheetId="22" hidden="1">'22.tab.'!$A$11:$F$1399</definedName>
    <definedName name="Z_19A7897A_3D49_48BF_BD4E_E4DF0ACCCC4B_.wvu.PrintArea" localSheetId="22" hidden="1">'22.tab.'!$A$11:$F$1390</definedName>
    <definedName name="Z_19A7897A_3D49_48BF_BD4E_E4DF0ACCCC4B_.wvu.PrintTitles" localSheetId="22" hidden="1">'22.tab.'!$12:$14</definedName>
    <definedName name="Z_640C99E1_FCCB_11D4_856D_00105A71C5B5_.wvu.PrintArea" localSheetId="18" hidden="1">'18.tab.'!$B$7:$E$67</definedName>
    <definedName name="Z_640C99E1_FCCB_11D4_856D_00105A71C5B5_.wvu.PrintArea" localSheetId="19" hidden="1">'19.tab.'!$B$3:$F$38</definedName>
    <definedName name="Z_640C99E1_FCCB_11D4_856D_00105A71C5B5_.wvu.PrintTitles" localSheetId="22" hidden="1">'22.tab.'!$12:$14</definedName>
    <definedName name="Z_640C99E1_FCCB_11D4_856D_00105A71C5B5_.wvu.Rows" localSheetId="18" hidden="1">'18.tab.'!#REF!</definedName>
    <definedName name="Z_696A4F8A_27AC_11D7_B288_00105A71C5B5_.wvu.PrintArea" localSheetId="17" hidden="1">'17.tab.'!$A$13:$D$86</definedName>
    <definedName name="Z_696A4F8A_27AC_11D7_B288_00105A71C5B5_.wvu.PrintTitles" localSheetId="17" hidden="1">'17.tab.'!$14:$15</definedName>
    <definedName name="Z_696A4F8A_27AC_11D7_B288_00105A71C5B5_.wvu.Rows" localSheetId="17" hidden="1">'17.tab.'!#REF!</definedName>
    <definedName name="Z_BC5FEA1E_5696_4CF4_B8B2_A5CF94385785_.wvu.PrintArea" localSheetId="18" hidden="1">'18.tab.'!$B$7:$E$68</definedName>
    <definedName name="Z_BC5FEA1E_5696_4CF4_B8B2_A5CF94385785_.wvu.PrintArea" localSheetId="19" hidden="1">'19.tab.'!$B$3:$F$38</definedName>
    <definedName name="Z_BC5FEA1E_5696_4CF4_B8B2_A5CF94385785_.wvu.PrintTitles" localSheetId="22" hidden="1">'22.tab.'!$12:$14</definedName>
  </definedNames>
  <calcPr fullCalcOnLoad="1"/>
</workbook>
</file>

<file path=xl/comments11.xml><?xml version="1.0" encoding="utf-8"?>
<comments xmlns="http://schemas.openxmlformats.org/spreadsheetml/2006/main">
  <authors>
    <author>DaceG</author>
  </authors>
  <commentList>
    <comment ref="C24" authorId="0">
      <text>
        <r>
          <rPr>
            <b/>
            <sz val="8"/>
            <rFont val="Tahoma"/>
            <family val="0"/>
          </rPr>
          <t>DaceG:</t>
        </r>
        <r>
          <rPr>
            <sz val="8"/>
            <rFont val="Tahoma"/>
            <family val="0"/>
          </rPr>
          <t xml:space="preserve">
- visi KKF izdevumi</t>
        </r>
      </text>
    </comment>
  </commentList>
</comments>
</file>

<file path=xl/sharedStrings.xml><?xml version="1.0" encoding="utf-8"?>
<sst xmlns="http://schemas.openxmlformats.org/spreadsheetml/2006/main" count="6429" uniqueCount="1816">
  <si>
    <t>A.4. Kopējie pašvaldību budžeta tīrie aizdevumi 
       (B.4.+ C.4.)</t>
  </si>
  <si>
    <t>Kopējie pašvaldību budžeta izdevumi, ieskaitot tīros aizdevumus (A.2.+ A.4.)</t>
  </si>
  <si>
    <t>A.5.Pašvaldību budžeta fiskālais deficīts (-), 
      pārpalikums (+), (A.3.-A.4.)</t>
  </si>
  <si>
    <t>Finansēšana: t.sk.</t>
  </si>
  <si>
    <t xml:space="preserve">   ieņēmumi no pašvaldību īpašuma  privatizācijas</t>
  </si>
  <si>
    <t xml:space="preserve">   aizņēmumi no Valsts pamatbudžeta</t>
  </si>
  <si>
    <t xml:space="preserve">   naudas līdzekļu atlikumu izmaiņas</t>
  </si>
  <si>
    <t xml:space="preserve">   pārējā finansēšana</t>
  </si>
  <si>
    <t xml:space="preserve"> Pašvaldību pamatbudžeta  izdevumi (bruto)</t>
  </si>
  <si>
    <t xml:space="preserve">   mīnus savstarpējo norēķinu kārtībā veiktie maksājumi</t>
  </si>
  <si>
    <t>B.2. Pašvaldību pamatbudžeta  izdevumi (neto)</t>
  </si>
  <si>
    <t xml:space="preserve"> Pašvaldību pamatbudžeta uzturēšanas izdevumi (bruto)</t>
  </si>
  <si>
    <t xml:space="preserve">    mīnus transferti uzturēšanās izdevumiem</t>
  </si>
  <si>
    <t xml:space="preserve"> B.2.1.Pašvaldību pamatbudžeta  uzturēšanas izdevumi (neto)</t>
  </si>
  <si>
    <t>Pašvaldību pamatbudžeta  kapitālie izdevumi (bruto)</t>
  </si>
  <si>
    <t xml:space="preserve">    mīnus transferti kapitālajiem izdevumiem</t>
  </si>
  <si>
    <t>B.2.2.Pašvaldību pamatbudžeta  kapitālie izdevumi (neto)</t>
  </si>
  <si>
    <t>Pašvaldību pamatbudžeta  investīcijas (bruto)</t>
  </si>
  <si>
    <t xml:space="preserve">    mīnus transferti investīcijām</t>
  </si>
  <si>
    <t>B.2.3.Pašvaldību pamatbudžeta  investīcijas (neto)</t>
  </si>
  <si>
    <t>B.3.Pašvaldību pamatbudžeta finansiālais deficīts
      (-), pārpalikums (+)</t>
  </si>
  <si>
    <t>B.4.Pašvaldību pamatbudžeta  tīrie aizdevumi (neto)</t>
  </si>
  <si>
    <t>B.5.Pašvaldību pamatbudžeta fiskālais deficīts (-), pārpalikums (+) (B.3. - B.4.)</t>
  </si>
  <si>
    <t>Pašvaldību speciālā budžeta  izdevumi (bruto)</t>
  </si>
  <si>
    <t xml:space="preserve">   mīnuss pašvaldību budžeta transferti</t>
  </si>
  <si>
    <t>C.2. Pašvaldību speciālā budžeta  izdevumi (neto)</t>
  </si>
  <si>
    <t>Pašvaldību speciālā budžeta uzturēšanas izdevumi (bruto)</t>
  </si>
  <si>
    <t>C.2.1.Pašvaldību speciālā budžeta uzturēšanas 
         izdevumi (neto)</t>
  </si>
  <si>
    <t>Pašvaldību speciālā budžeta  kapitālie izdevumi (bruto)</t>
  </si>
  <si>
    <t>C.2.2.Pašvaldību speciālā budžeta  kapitālie izdevumi (neto)</t>
  </si>
  <si>
    <t>Pašvaldību speciālā budžeta  investīcijas (bruto)</t>
  </si>
  <si>
    <t>C.2.3.Pašvaldību speciālā budžeta  investīcijas (neto)</t>
  </si>
  <si>
    <t xml:space="preserve">C.3.Pašvaldību speciālā budžeta finansiālais deficīts (-), pārpalikums (+) </t>
  </si>
  <si>
    <t>C.4.Pašvaldību speciālā budžeta  tīrie aizdevumi (neto)</t>
  </si>
  <si>
    <t>C.5.Pašvaldību speciālā budžeta fiskālais deficīts
(-), pārpalikums (+) (C.3. - C.4.)</t>
  </si>
  <si>
    <t xml:space="preserve">Pārvaldnieks                                                              </t>
  </si>
  <si>
    <t>Parfenkova, 7094248</t>
  </si>
  <si>
    <t>Pašvaldību pamatbudžeta ieņēmumi</t>
  </si>
  <si>
    <t>Nr.1.8.-12.10.2/4</t>
  </si>
  <si>
    <t xml:space="preserve">12.tabula </t>
  </si>
  <si>
    <t xml:space="preserve">Klasifikā-
cijas kods </t>
  </si>
  <si>
    <t>Rādītāju nosaukums</t>
  </si>
  <si>
    <t>Izpilde % pret gada plānu (4/3)</t>
  </si>
  <si>
    <t/>
  </si>
  <si>
    <t>I KOPĀ IEŅĒMUMI (II+V)</t>
  </si>
  <si>
    <t>II Nodokļu un nenodokļu ieņēmumi (III+IV)</t>
  </si>
  <si>
    <t>III Nodokļu ieņēmumi</t>
  </si>
  <si>
    <t>Tiešie nodokļi</t>
  </si>
  <si>
    <t xml:space="preserve">t.sk.saņemts iepriekšējā gada nesadalītais atlikums no Valsts kases sadales konta </t>
  </si>
  <si>
    <t>saņemts no Valsts kases sadales konta no pārskata gada ieņēmumiem</t>
  </si>
  <si>
    <t>patentu maksa</t>
  </si>
  <si>
    <t>iekasēts pašvaldībā</t>
  </si>
  <si>
    <t>iedzīvotāju ienākuma nodokļa atmaksa</t>
  </si>
  <si>
    <t>pārskaitīts Valsts budžetā uz pārskata perioda pēdējo dienu</t>
  </si>
  <si>
    <t>no tiem: pārskaitīts pārskata periodā par iepriekšējo saimniecisko gadu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</si>
  <si>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</si>
  <si>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</si>
  <si>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</si>
  <si>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</si>
  <si>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</si>
  <si>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</si>
  <si>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</si>
  <si>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</si>
  <si>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parāda maksājumi</t>
  </si>
  <si>
    <t xml:space="preserve"> 4.1.2.0.</t>
  </si>
  <si>
    <t>Nekustamā īpašuma nodoklis par ēkām un būvēm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</si>
  <si>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</si>
  <si>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</si>
  <si>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</si>
  <si>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parāda maksājumi</t>
  </si>
  <si>
    <t xml:space="preserve"> 4.2.0.0.</t>
  </si>
  <si>
    <t>Īpašuma nodokļa parāda maksājumi</t>
  </si>
  <si>
    <t xml:space="preserve"> 4.3.0.0.</t>
  </si>
  <si>
    <t>Zemes nodokļa parāda maksājumi</t>
  </si>
  <si>
    <t>5.4.0.0.</t>
  </si>
  <si>
    <t>Nodokļi atsevišķiem pakalpojumu veidiem</t>
  </si>
  <si>
    <t xml:space="preserve"> 5.4.1.0.</t>
  </si>
  <si>
    <t>Azartspēļu nodoklis</t>
  </si>
  <si>
    <t xml:space="preserve"> 5.4.2.0.</t>
  </si>
  <si>
    <t>Izložu nodoklis</t>
  </si>
  <si>
    <t>IV Nenodokļu ieņēmumi</t>
  </si>
  <si>
    <t xml:space="preserve"> 8.0.0.0.</t>
  </si>
  <si>
    <t>Ieņēmumi no uzņēmējdarbības un īpašuma</t>
  </si>
  <si>
    <t xml:space="preserve"> 8.3.0.0.</t>
  </si>
  <si>
    <t>Dividendes (maksājumi par valsts (pašvaldību) kapitāla izmantošanu)</t>
  </si>
  <si>
    <t xml:space="preserve"> 9.0.0.0.</t>
  </si>
  <si>
    <t>Valsts (pašvaldību) nodevas un maksājumi</t>
  </si>
  <si>
    <t>Valsts nodevas un maksājumi par speciālu atļauju (licenču) izsniegšanu un profesionālās kvalifikācijas atbilstības dokumentu reģistrāciju</t>
  </si>
  <si>
    <t xml:space="preserve"> 9.4.0.0.</t>
  </si>
  <si>
    <t>Valsts un pašvaldību nodevas, kuras ieskaita pašvaldību budžetā</t>
  </si>
  <si>
    <t>9.4.1.0.</t>
  </si>
  <si>
    <t>Valsts nodevas, kas ieskaitāmas pašvaldību budžetā</t>
  </si>
  <si>
    <t>9.4.2.0.</t>
  </si>
  <si>
    <t>Pašvaldību nodevas</t>
  </si>
  <si>
    <t xml:space="preserve"> 9.5.0.0.</t>
  </si>
  <si>
    <t>Ieņēmumi no budžeta iestāžu sniegtajiem maksas pakalpojumiem un citi pašu ieņēmumi</t>
  </si>
  <si>
    <t>9.5.1.0.</t>
  </si>
  <si>
    <t>Maksa par izglītības pakalpojumiem</t>
  </si>
  <si>
    <t>9.5.2.0.</t>
  </si>
  <si>
    <t>Ieņēmumi no lauksaimnieciskās darbības un meža resursu realizācijas</t>
  </si>
  <si>
    <t>9.5.3.0.</t>
  </si>
  <si>
    <t>Ieņēmumi no dokumentu izsniegšanas un kancelejas pakalpojumiem</t>
  </si>
  <si>
    <t>9.5.4.0.</t>
  </si>
  <si>
    <t>Ieņēmumi par nomu un īri</t>
  </si>
  <si>
    <t>9.5.6.0.</t>
  </si>
  <si>
    <t>Ieņēmumi par pārējiem budžeta iestāžu maksas pakalpojumiem</t>
  </si>
  <si>
    <t>9.5.8.0.</t>
  </si>
  <si>
    <t>Ieņēmumi no palīgražošanas</t>
  </si>
  <si>
    <t>9.5.9.0.</t>
  </si>
  <si>
    <t>Citi iepriekš neklasificētie maksas pakalpojumi un pašu ieņēmumi</t>
  </si>
  <si>
    <t xml:space="preserve"> 9.6.0.0.</t>
  </si>
  <si>
    <t>Ienākumi no valsts un pašvaldību īpašuma iznomāšanas</t>
  </si>
  <si>
    <t>Sodi un sankcijas</t>
  </si>
  <si>
    <t>12.0.0.0.</t>
  </si>
  <si>
    <t>Pārējie nenodokļu ieņēmumi</t>
  </si>
  <si>
    <t>12.0.1.0.</t>
  </si>
  <si>
    <t>Kreditoru un deponentu parādu summas, kurām 
iestājas prasību noilgums</t>
  </si>
  <si>
    <t>12.0.5.0.</t>
  </si>
  <si>
    <t>Ieņēmumi no mežu resursu realizācijas</t>
  </si>
  <si>
    <t>12.0.6.0.</t>
  </si>
  <si>
    <t>Ieņēmumi par dzīvokļu un komunālajiem pakalpojumiem</t>
  </si>
  <si>
    <t>12.0.7.0.</t>
  </si>
  <si>
    <t>Kredītiestāžu iemaksas no atgūtajiem zaudētajiem kredītiem</t>
  </si>
  <si>
    <t>12.0.9.0.</t>
  </si>
  <si>
    <t>Citi nenodokļu maksājumi</t>
  </si>
  <si>
    <t>12.1.0.0.</t>
  </si>
  <si>
    <t>Pārējie ieņēmumi</t>
  </si>
  <si>
    <t>13.0.0.0.</t>
  </si>
  <si>
    <t>Ieņēmumi no valsts (pašvaldības) nekustamā īpašuma pārdošanas</t>
  </si>
  <si>
    <t>13.1.0.0.</t>
  </si>
  <si>
    <t>Ieņēmumi no ēku un būvju īpašuma pārdošanas</t>
  </si>
  <si>
    <t>13.2.0.0.</t>
  </si>
  <si>
    <t>Ieņēmumi no zemes īpašuma pārdošanas</t>
  </si>
  <si>
    <t>13.3.3.0.</t>
  </si>
  <si>
    <t>Ieņēmumi no iedzīvotāju ienākuma nodokļa un īpašuma nodokļa maksājumu pamatparāda kapitalizācijas</t>
  </si>
  <si>
    <t>13.4.0.0.</t>
  </si>
  <si>
    <t>Ieņēmumi no pašvaldību kustamā īpašuma vai mantas realizācijas</t>
  </si>
  <si>
    <t xml:space="preserve">V Saņemtie maksājumi </t>
  </si>
  <si>
    <t>18.1.2.0.</t>
  </si>
  <si>
    <t xml:space="preserve">Norēķini ar pašvaldību budžetiem </t>
  </si>
  <si>
    <t>18.1.2.1.</t>
  </si>
  <si>
    <t>Norēķini ar citām pašvaldībām par izglītības iestāžu sniegtiem pakalpojumiem</t>
  </si>
  <si>
    <t>18.1.2.2.</t>
  </si>
  <si>
    <t>Norēķini ar citām pašvaldībām par sociālās palīdzības iestāžu sniegtiem pakalpojumiem</t>
  </si>
  <si>
    <t>18.1.2.3.</t>
  </si>
  <si>
    <t>Pārējie norēķini un maksājumi</t>
  </si>
  <si>
    <t>18.2.0.0.</t>
  </si>
  <si>
    <t xml:space="preserve">Maksājumi no valsts budžeta </t>
  </si>
  <si>
    <t>18.2.1.0.</t>
  </si>
  <si>
    <t>Dotācijas</t>
  </si>
  <si>
    <t>18.2.1.1.</t>
  </si>
  <si>
    <t>Dotācija Administratīvi teritoriālās reformas likuma izpildei</t>
  </si>
  <si>
    <t>18.2.1.9.</t>
  </si>
  <si>
    <t>Pārējās dotācijas</t>
  </si>
  <si>
    <t>18.2.2.0.</t>
  </si>
  <si>
    <t xml:space="preserve">Mērķdotācijas </t>
  </si>
  <si>
    <t>18.2.2.1.</t>
  </si>
  <si>
    <t>Mērķdotācijas izglītības pasākumiem</t>
  </si>
  <si>
    <t>18.2.2.2.</t>
  </si>
  <si>
    <t>Mērķdotācijas kultūras pasākumiem</t>
  </si>
  <si>
    <t>18.2.2.3.</t>
  </si>
  <si>
    <t>Mērķdotācijas plānošanas reģionu, rajonu un vietējo pašvaldību teritorijas plānojuma izstrādei</t>
  </si>
  <si>
    <t>18.2.2.4.</t>
  </si>
  <si>
    <t>Mērķdotācijas investīcijām pašvaldībām</t>
  </si>
  <si>
    <t>18.2.2.5.</t>
  </si>
  <si>
    <t>C.2.</t>
  </si>
  <si>
    <t xml:space="preserve"> Valsts speciālā budžeta izdevumi (neto)</t>
  </si>
  <si>
    <t>Valsts speciālā budžeta uzturēšanas izdevumi (bruto)</t>
  </si>
  <si>
    <t>C.2.1.</t>
  </si>
  <si>
    <t>Valsts speciālā budžeta uzturēšanas izdevumi (neto)</t>
  </si>
  <si>
    <t>Valsts speciālā budžeta kapitālie izdevumi (bruto)</t>
  </si>
  <si>
    <t>C.2.2.</t>
  </si>
  <si>
    <t>Valsts speciālā budžeta kapitālie izdevumi (neto)</t>
  </si>
  <si>
    <t>Valsts speciālā budžeta investīcijas (bruto)</t>
  </si>
  <si>
    <t>C.2.3.</t>
  </si>
  <si>
    <t>Valsts speciālā budžeta investīcijas (neto)</t>
  </si>
  <si>
    <t>C.3.</t>
  </si>
  <si>
    <t>Valsts speciālā budžeta finansiālais deficīts
 (-), pārpalikums (+)</t>
  </si>
  <si>
    <t>C.5.</t>
  </si>
  <si>
    <t xml:space="preserve"> Valsts speciālā budžeta fiskālais deficīts
(-), pārpalikums (+)</t>
  </si>
  <si>
    <t xml:space="preserve">Pārvaldnieks                                                                      </t>
  </si>
  <si>
    <t xml:space="preserve">Valsts pamatbudžeta ieņēmumi </t>
  </si>
  <si>
    <t>(2006.gada janvāris-aprīlis)</t>
  </si>
  <si>
    <t>2.tabula</t>
  </si>
  <si>
    <t>Klasifikācijas kods</t>
  </si>
  <si>
    <t>1.Ieņēmumi - kopā  (1.1.+1.2.+1.3.+1.4+1.5.)</t>
  </si>
  <si>
    <t>1.1. Nodokļu ieņēmumi(1.1.1.+1.1.2.+1.1.3.)</t>
  </si>
  <si>
    <t>1.1.1.Tiešie nodokļi</t>
  </si>
  <si>
    <t>1.1.0.0.</t>
  </si>
  <si>
    <t xml:space="preserve">   Iedzīvotāju ienākuma nodoklis</t>
  </si>
  <si>
    <t>1.2.0.0.</t>
  </si>
  <si>
    <t xml:space="preserve">   Uzņēmuma ienākuma nodoklis</t>
  </si>
  <si>
    <t>1.1.2.Netiešie nodokļi</t>
  </si>
  <si>
    <t>5.1.0.0.</t>
  </si>
  <si>
    <t xml:space="preserve">   Pievienotās vērtības nodoklis</t>
  </si>
  <si>
    <t>5.2.0.0.,5.3.0.0.
5.6.0.0.</t>
  </si>
  <si>
    <t xml:space="preserve">   Akcīzes nodoklis</t>
  </si>
  <si>
    <t>5.4.3.0</t>
  </si>
  <si>
    <t xml:space="preserve">   Vieglo automobīļu un motociklu nodoklis</t>
  </si>
  <si>
    <t>6.0.0.0.</t>
  </si>
  <si>
    <t xml:space="preserve">   Muitas nodoklis</t>
  </si>
  <si>
    <t>1.1.3.Pārējie nodokļi</t>
  </si>
  <si>
    <t>5.4.1.0.</t>
  </si>
  <si>
    <t xml:space="preserve">   Azartspēļu nodoklis</t>
  </si>
  <si>
    <t>5.4.2.0.</t>
  </si>
  <si>
    <t xml:space="preserve">   Izložu nodoklis</t>
  </si>
  <si>
    <t>5.5.3.0.</t>
  </si>
  <si>
    <t xml:space="preserve">   Dabas resursu nodoklis</t>
  </si>
  <si>
    <t xml:space="preserve">1.2. Īpašuma  nodokļi </t>
  </si>
  <si>
    <t>4.0.0.0.</t>
  </si>
  <si>
    <t xml:space="preserve">   Īpašuma nodokļi</t>
  </si>
  <si>
    <t>1.3. Nenodokļu ieņēmumi</t>
  </si>
  <si>
    <t>8.2.0.0.</t>
  </si>
  <si>
    <t xml:space="preserve">   Latvijas Bankas maksājums</t>
  </si>
  <si>
    <t>8.3.0.0.</t>
  </si>
  <si>
    <t xml:space="preserve">   Dividendes (maksājumi par valsts (pašvaldību) kapitāla izmantošanu)</t>
  </si>
  <si>
    <t xml:space="preserve">       Valsts a/s "Latvijas meži" maksājums</t>
  </si>
  <si>
    <t>8.4.0.0.,8.5.0.0.</t>
  </si>
  <si>
    <t xml:space="preserve">   Procentu maksājumi par kredītiem </t>
  </si>
  <si>
    <t>8.6.0.0.</t>
  </si>
  <si>
    <t xml:space="preserve">   Procentu maksājumi par valdības depozītu </t>
  </si>
  <si>
    <t>8.7.0.0</t>
  </si>
  <si>
    <t>Ieņēmumi no atvasināto finanšu instrumentu darbības rezultāta</t>
  </si>
  <si>
    <t>9.1.0.0.</t>
  </si>
  <si>
    <t xml:space="preserve">   Valsts nodevas un maksājumi par valsts sniegto nodrošinājumu un juridiskajiem un citiem pakalpojumiem</t>
  </si>
  <si>
    <t>9.2.0.0.</t>
  </si>
  <si>
    <t xml:space="preserve">  Valsts nodevas un maksājumi par speciālu atļauju (licenču) izsniegšanu un profesionālās kvalifikācijas atbilstības dokumentu reģistrāciju</t>
  </si>
  <si>
    <t>9.2.1.8.</t>
  </si>
  <si>
    <t xml:space="preserve">       Preču un pakalpojumu loterijas organizēšana</t>
  </si>
  <si>
    <t>9.3.0.0.</t>
  </si>
  <si>
    <t>9.3.1.0.</t>
  </si>
  <si>
    <t xml:space="preserve">       Transportlīdzekļu ikgadējā nodeva</t>
  </si>
  <si>
    <t>9.3.4.0.</t>
  </si>
  <si>
    <t xml:space="preserve">       Izložu un azartspēļu valsts nodeva</t>
  </si>
  <si>
    <t>9.3.5.0.</t>
  </si>
  <si>
    <t xml:space="preserve">       Uzņēmējdarbības riska valsts nodeva</t>
  </si>
  <si>
    <t>9.3.6.0.</t>
  </si>
  <si>
    <t xml:space="preserve">       Cukura ražošanas nodeva</t>
  </si>
  <si>
    <t>9.3.9.0.</t>
  </si>
  <si>
    <t xml:space="preserve">       Pārējās speciāliem mērķiem paredzētās valsts nodevas</t>
  </si>
  <si>
    <t>9.6.0.0.</t>
  </si>
  <si>
    <t xml:space="preserve">   Ienākumi no valsts īpašuma iznomāšanas</t>
  </si>
  <si>
    <t>9.9.0.0.</t>
  </si>
  <si>
    <t xml:space="preserve">   Pārējās valsts nodevas</t>
  </si>
  <si>
    <t>9.9.3.0.</t>
  </si>
  <si>
    <t xml:space="preserve">       Nodeva par azartspēļu iekārtu marķēšanu</t>
  </si>
  <si>
    <t>9.9.4.0.</t>
  </si>
  <si>
    <t xml:space="preserve">       Nodeva par muitas pakalpojumiem</t>
  </si>
  <si>
    <t>9.9.5.0.</t>
  </si>
  <si>
    <t xml:space="preserve">       Nodeva par personas datu apstrādes sistēmas reģistrēšanu un Fizisko personu datu aizsardzības likumā noteikto reģistrējamo izmaiņu reģistrēšanu</t>
  </si>
  <si>
    <t>9.9.9.0.</t>
  </si>
  <si>
    <t xml:space="preserve">       Citas valsts nodevas</t>
  </si>
  <si>
    <t>10.0.0.0.</t>
  </si>
  <si>
    <t xml:space="preserve">   Sodi un sankcijas</t>
  </si>
  <si>
    <t>12.0.0.0.,13.0.0.0. 19.3.0.0.</t>
  </si>
  <si>
    <t xml:space="preserve">   Pārējie nenodokļu ieņēmumi</t>
  </si>
  <si>
    <t>19.3.0.0.</t>
  </si>
  <si>
    <t xml:space="preserve">       Eiropas Kopienas vienreizējās pievienošanās akta maksājums</t>
  </si>
  <si>
    <t>1.4. Maksas pakalpojumi un citi pašu ieņēmumi</t>
  </si>
  <si>
    <t>9.5.0.0.</t>
  </si>
  <si>
    <t xml:space="preserve">  Ieņēmumi no budžeta iestāžu sniegtajiem  maksas pakalpojumiem un citi pašu ieņēmumi</t>
  </si>
  <si>
    <t>1.5. Ārvalstu finanšu palīdzība</t>
  </si>
  <si>
    <t>12.3.0.0.</t>
  </si>
  <si>
    <t>Ārvalstu finanšu palīdzība (PHARE, SAPARD)</t>
  </si>
  <si>
    <t>19.0.0.0.</t>
  </si>
  <si>
    <t>Ieņēmumi no Eiropas Savienības (izņemot  19.3.0.0.)</t>
  </si>
  <si>
    <t xml:space="preserve">Pārvaldnieks                                                                         </t>
  </si>
  <si>
    <t>Brine, 7094250</t>
  </si>
  <si>
    <r>
      <t xml:space="preserve"> </t>
    </r>
    <r>
      <rPr>
        <sz val="10"/>
        <rFont val="Times New Roman"/>
        <family val="1"/>
      </rPr>
      <t xml:space="preserve">Speciāliem mērķiem paredzētās valsts nodevas </t>
    </r>
  </si>
  <si>
    <t>Valsts pamatbudžetā iemaksājamās valsts nodevas un citi maksājumi no valsts institūciju sniegtajiem
 pakalpojumiem un veiktās darbības</t>
  </si>
  <si>
    <t>(2006.gada janvāris - aprīlis)</t>
  </si>
  <si>
    <t>3.tabula</t>
  </si>
  <si>
    <t>Ieņēmumi valsts pamatbudžetā - kopā</t>
  </si>
  <si>
    <t>Ārlietu ministrija - kopā</t>
  </si>
  <si>
    <t>9.1.9.1.</t>
  </si>
  <si>
    <t>Nodeva par konsulāro amatpersonu sniegtajiem pakalpojumiem</t>
  </si>
  <si>
    <t>9.2.4.0.</t>
  </si>
  <si>
    <t>Nodeva par speciālu atļauju (licenču) izsniegšanu stratēģiskas
nozīmes preču darījumiem</t>
  </si>
  <si>
    <t>Ekonomikas ministrija - kopā</t>
  </si>
  <si>
    <t>Ieņēmumi no EIROSTAT par statistisko programmu īstenošanu</t>
  </si>
  <si>
    <t>Eiropas Komisijas atmaksa par piedalīšanos Eiropas Patērētāju
informācijas centra darbībā</t>
  </si>
  <si>
    <t>Finanšu ministrija - kopā</t>
  </si>
  <si>
    <t>Preču un pakalpojumu loteriju organizēšanas nodeva</t>
  </si>
  <si>
    <t>9.1.6.0.</t>
  </si>
  <si>
    <t>Nodeva par valsts proves uzraudzības īstenošanu</t>
  </si>
  <si>
    <t>Nodeva par azartspēļu iekārtu marķēšanu</t>
  </si>
  <si>
    <t>10.2.0.0.</t>
  </si>
  <si>
    <t xml:space="preserve">Iemaksas no pārbaudēs atklātām slēpto un samazināto ienākuma summām </t>
  </si>
  <si>
    <t>Iekšlietu ministrija - kopā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</si>
  <si>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</si>
  <si>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</si>
  <si>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</si>
  <si>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</si>
  <si>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9.1.8.3.</t>
  </si>
  <si>
    <t>Nodeva par darbību veikšanu Pilsonības un migrācijas lietu pārvaldē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</si>
  <si>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</si>
  <si>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</si>
  <si>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</si>
  <si>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</si>
  <si>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10.1.0.2.</t>
  </si>
  <si>
    <t>Naudas sodi, ko uzliek Valsts policijas iestādes</t>
  </si>
  <si>
    <t>10.1.0.4.</t>
  </si>
  <si>
    <t>Naudas sodi, ko uzliek Robežsardze</t>
  </si>
  <si>
    <t>10.1.1.4.</t>
  </si>
  <si>
    <t>Naudas sodi, ko uzliek Ceļu policija</t>
  </si>
  <si>
    <t>Izglītības un zinātnes ministrija - kopā</t>
  </si>
  <si>
    <t>9.2.3.0.</t>
  </si>
  <si>
    <t>Nodeva par valsts valodas prasmes atestāciju profesionālo un amata pienākumu veikšanai</t>
  </si>
  <si>
    <t>Zemkopības ministrija - kopā</t>
  </si>
  <si>
    <t>9.2.1.6.</t>
  </si>
  <si>
    <t>Nodeva par dokumentu izsniegšanu, kas attiecas uz medību saimniecības izmantošanu un medību trofeju izvešanu no Latvijas</t>
  </si>
  <si>
    <t>10.1.0.8.</t>
  </si>
  <si>
    <t>Naudas sodi par meža resursiem nodarītiem kaitējumiem</t>
  </si>
  <si>
    <t>10.1.1.7.</t>
  </si>
  <si>
    <t>Naudas sodi par zivju resursiem nodarītajiem kaitējumiem</t>
  </si>
  <si>
    <t>12.0.8.7.</t>
  </si>
  <si>
    <t>Ieņēmumi no konfiscēto zvejas rīku, zvejas līdzekļu un zivju realizācijas</t>
  </si>
  <si>
    <t>12.1.0.3.</t>
  </si>
  <si>
    <t>Zaudējumu atlīdzība par meža resursiem nodarītiem kaitējumiem</t>
  </si>
  <si>
    <t>Zaudējumu atlīdzība, ko fiziskās vai juridiskās personas nodarījušas, pārkāpjot Medību likumā vai citos medības reglamentējošos normatīvajos aktos noteiktās prasības, kā arī nelikumīgi iegūtās medību produkcijas vērtības atlīdzība**</t>
  </si>
  <si>
    <t>12.1.1.9.</t>
  </si>
  <si>
    <t>Kompensācija par zivju resursiem nodarītajiem zaudējumiem</t>
  </si>
  <si>
    <t>12.1.1.8.</t>
  </si>
  <si>
    <t>Maksājums par ūdenstilpju un zvejas tiesību normu un zvejas tiesību izmantošanu (licenci, makšķerēšanas karti)</t>
  </si>
  <si>
    <t>12.3.0.0</t>
  </si>
  <si>
    <t>Ārvalstu finanšu palīdzība - Ieņēmumi no Eiropas Komisijas par Latvijas 2003.-2004.gada valsts programmas "Forest Focus" īstenošanu *</t>
  </si>
  <si>
    <t>Maksas pakalpojumi un citi pašu ieņēmumi - kopā</t>
  </si>
  <si>
    <t>Valsts budžeta līdzfinansējuma maksājumi projektu realizācijai - kopā</t>
  </si>
  <si>
    <t>Citu pašvaldību līdzfinansējuma maksājumi projektu realizācijai - kopā</t>
  </si>
  <si>
    <t>Valsts Autoceļu fonda mērķdotācijas pašvaldību budžetiem (rajona padomēm, pilsētām) - kopā</t>
  </si>
  <si>
    <t>Transferta maksājumi no rajona padomes - valsts budžeta mērķdotācijas autoceļu (ielu) fondiem un regulāriem pasažieru pārvadājumiem - kopā</t>
  </si>
  <si>
    <t>Transferti no citām pašvaldībām un rajona padomes - kopā</t>
  </si>
  <si>
    <t>Valsts budžeta iestāžu transferti uz pašvaldību  speciālo budžetu - kopā</t>
  </si>
  <si>
    <t>II   Ieņēmumu sadalījums pa speciālā budžeta veidiem</t>
  </si>
  <si>
    <t>Privatizācijas fonda līdzekļi</t>
  </si>
  <si>
    <t>Īpašiem mērķiem iezīmēti līdzekļi</t>
  </si>
  <si>
    <t>Valsts budžeta iestāžu transferti uz pašvaldību  speciālo budžetu</t>
  </si>
  <si>
    <t>Dabas resursu nodoklis</t>
  </si>
  <si>
    <t>Autoceļu (ielu) fonda līdzekļi</t>
  </si>
  <si>
    <t>Valsts budžeta līdzfinansējuma maksājumi projektu realizācijai</t>
  </si>
  <si>
    <t>Citu pašvaldību līdzfinansējuma maksājumi projektu realizācijai</t>
  </si>
  <si>
    <t>Valsts Autoceļu fonda mērķdotācijas pašvaldību budžetiem (rajona padomēm, pilsētām)</t>
  </si>
  <si>
    <t xml:space="preserve">Transferta maksājumi no rajona padomes - valsts budžeta mērķdotācijas autoceļu (ielu) fondiem </t>
  </si>
  <si>
    <t>Transferti no citām pašvaldībām un rajona padomes</t>
  </si>
  <si>
    <t>Valsts budžeta transferti uz pašvaldību  speciālo budžetu</t>
  </si>
  <si>
    <t>Dotācijas pasažieru regulārajiem  pārvadājumiem ar autobusiem</t>
  </si>
  <si>
    <t>Valsts Autoceļu fonda dotācija pašvaldību budžetiem (rajona padomēm, pilsētām)</t>
  </si>
  <si>
    <t>Transferts no rajona padomes - valsts budžeta dotācija pasažieru regulāriem pārvadājumiem</t>
  </si>
  <si>
    <t>Pārējie speciālā budžeta līdzekļi</t>
  </si>
  <si>
    <t>Valsts budžeta transferti uz pašvaldību speciālo budžetu</t>
  </si>
  <si>
    <t>Pārskatu nav iesniedzis Lestenes pagasts</t>
  </si>
  <si>
    <t xml:space="preserve">Musakova, 7094247 </t>
  </si>
  <si>
    <r>
      <t>Ārvalstu finanšu palīdzība - kopā</t>
    </r>
  </si>
  <si>
    <t>Pašvaldību speciālā budžeta izdevumi un tīrie aizdevumi atbilstoši funkcionālajām kategorijām</t>
  </si>
  <si>
    <t>16.tabula</t>
  </si>
  <si>
    <t>Izpilde % pret gada plānu (5/4)</t>
  </si>
  <si>
    <t>1.</t>
  </si>
  <si>
    <t>1.1.</t>
  </si>
  <si>
    <t xml:space="preserve">Izdevumi, aizdevumi un atmaksas </t>
  </si>
  <si>
    <t>Pašvaldību budžetu transferti</t>
  </si>
  <si>
    <t>1.2.</t>
  </si>
  <si>
    <t>1.3.</t>
  </si>
  <si>
    <t>1.4.</t>
  </si>
  <si>
    <t>Mērķdotācijas regulāriem pasažieru pārvadājumiem</t>
  </si>
  <si>
    <t>1.5.</t>
  </si>
  <si>
    <t>2.</t>
  </si>
  <si>
    <t>Izdevumi atbilstoši funkcionālajām kategorijām un norēķini</t>
  </si>
  <si>
    <t>2.1.</t>
  </si>
  <si>
    <t>Izdevumi pēc valdības funkcijām</t>
  </si>
  <si>
    <t>2.2.</t>
  </si>
  <si>
    <t>Norēķini</t>
  </si>
  <si>
    <r>
      <t xml:space="preserve">Izdevumi pa speciālo budžetu veidiem </t>
    </r>
    <r>
      <rPr>
        <sz val="10"/>
        <rFont val="Times New Roman"/>
        <family val="1"/>
      </rPr>
      <t>(1.1.+1.2.+1.3.+1.4.+1.5.)</t>
    </r>
  </si>
  <si>
    <t>Pašvaldību speciālā budžeta izdevumi atbilstoši ekonomiskajām kategorijām un finansēšana</t>
  </si>
  <si>
    <t>(2006.gada janvāris - aprīlis )</t>
  </si>
  <si>
    <t>17.tabula</t>
  </si>
  <si>
    <t>Ieņēmumi kopā</t>
  </si>
  <si>
    <t xml:space="preserve">II </t>
  </si>
  <si>
    <t>Izdevumi pēc ekonomiskās klasifikācijas (1+2)</t>
  </si>
  <si>
    <t xml:space="preserve">   Atalgojumi </t>
  </si>
  <si>
    <t xml:space="preserve">   Valsts sociālās apdrošināšanas obligātās iemaksas</t>
  </si>
  <si>
    <t xml:space="preserve">   Komandējumu un dienesta braucienu izdevumi</t>
  </si>
  <si>
    <t xml:space="preserve">   Pakalpojumu apmaksa</t>
  </si>
  <si>
    <t>zemes nodoklis</t>
  </si>
  <si>
    <t xml:space="preserve">   Materiālu, energoresursu, ūdens un inventāra vērtībā līdz Ls 50 par vienu vienību iegāde</t>
  </si>
  <si>
    <t xml:space="preserve">   Grāmatu un žurnālu iegāde</t>
  </si>
  <si>
    <t xml:space="preserve">Maksājumi par aizdevumiem un kredītiem </t>
  </si>
  <si>
    <t>Kredītu procentu samaksa komercbankām</t>
  </si>
  <si>
    <t>2140</t>
  </si>
  <si>
    <t>Procentu samaksa par pašvaldību ņemtajiem aizņēmumiem no Valsts kases</t>
  </si>
  <si>
    <t>Kredītu procentu samaksa pārējām organizācijām</t>
  </si>
  <si>
    <t xml:space="preserve">Subsīdijas un dotācijas </t>
  </si>
  <si>
    <t>Dotācijas iestādēm, organizācijām un uzņēmumiem</t>
  </si>
  <si>
    <t>3800</t>
  </si>
  <si>
    <t>Pašvaldību budžeta transferti uzturēšanas izdevumiem</t>
  </si>
  <si>
    <t>3870</t>
  </si>
  <si>
    <t>no tiem: pašvaldību budžeta transferti uzturēšanās izdevumiem no pašvaldību speciālā budžeta uz valsts speciālo budžetu</t>
  </si>
  <si>
    <t>4800</t>
  </si>
  <si>
    <t>t.sk. pašvaldību budžeta transferti kapitālajiem izdevumiem</t>
  </si>
  <si>
    <t>4870</t>
  </si>
  <si>
    <t>no tiem: pašvaldību budžeta transferti kapitālajiem izdevumiem no pašvaldību speciālā budžeta uz valsts speciālo budžetu</t>
  </si>
  <si>
    <t>7800</t>
  </si>
  <si>
    <t>7870</t>
  </si>
  <si>
    <t>no tiem: pašvaldību budžeta transferti investīcijām no pašvaldību speciālā budžeta uz valsts speciālo budžetu</t>
  </si>
  <si>
    <t xml:space="preserve">Valsts (pašvaldību) budžeta aizdevumi </t>
  </si>
  <si>
    <t>t.sk. aizdevumi pašvaldību budžetiem</t>
  </si>
  <si>
    <t>t.sk. atmaksas no pašvaldību budžetiem</t>
  </si>
  <si>
    <t>1.2. No citiem valsts pārvaldes līmeņiem</t>
  </si>
  <si>
    <t>2.2. Budžeta līdzekļu atlikums gada beigās</t>
  </si>
  <si>
    <r>
      <t>1. Uzturēšanas izdevumi</t>
    </r>
    <r>
      <rPr>
        <sz val="10"/>
        <rFont val="Times New Roman"/>
        <family val="1"/>
      </rPr>
      <t xml:space="preserve"> (1000+2000+3000)</t>
    </r>
  </si>
  <si>
    <r>
      <t>Valsts (pašvaldību) budžeta aizdevumi un atmaksas</t>
    </r>
    <r>
      <rPr>
        <sz val="10"/>
        <rFont val="Times New Roman"/>
        <family val="1"/>
      </rPr>
      <t xml:space="preserve"> (8100-8200)</t>
    </r>
  </si>
  <si>
    <r>
      <t>Pavisam izdevumi, tīrie aizdevumi</t>
    </r>
    <r>
      <rPr>
        <sz val="10"/>
        <rFont val="Times New Roman"/>
        <family val="1"/>
      </rPr>
      <t xml:space="preserve"> (II+III)</t>
    </r>
  </si>
  <si>
    <r>
      <t xml:space="preserve">Ieņēmumu pārsniegums (+) vai deficīts (-) </t>
    </r>
    <r>
      <rPr>
        <sz val="10"/>
        <rFont val="Times New Roman"/>
        <family val="1"/>
      </rPr>
      <t>(I - IV)</t>
    </r>
  </si>
  <si>
    <r>
      <t xml:space="preserve">Finansēšana </t>
    </r>
    <r>
      <rPr>
        <sz val="10"/>
        <rFont val="Times New Roman"/>
        <family val="1"/>
      </rPr>
      <t>(1+2+3+4)</t>
    </r>
  </si>
  <si>
    <t>Pašvaldību  budžeta ziedojumu un dāvinājumu ieņēmumi un izdevumi atbilstoši ekonomiskajām kategorijām un finansēšana</t>
  </si>
  <si>
    <t xml:space="preserve">18.tabula </t>
  </si>
  <si>
    <t>1.1. No iekšzemes juridiskajām un fiziskajām personām</t>
  </si>
  <si>
    <t>1.2.No ārvalstu juridiskajām un fiziskajām personām</t>
  </si>
  <si>
    <t>2. Saņemtie transfertu pārskaitījumi no citām pašvaldībām</t>
  </si>
  <si>
    <t xml:space="preserve">Atalgojumi </t>
  </si>
  <si>
    <t>Materiālu, energoresursu, ūdens un inventāra vērtībā līdz Ls 50 par vienu vienību iegāde</t>
  </si>
  <si>
    <t xml:space="preserve">Budžeta aizdevumi un atmaksas </t>
  </si>
  <si>
    <t xml:space="preserve">   Pašvaldību budžeta aizdevumu atmaksas</t>
  </si>
  <si>
    <t>1.1. Budžeta līdzekļu atlikums gada sākumā</t>
  </si>
  <si>
    <t>1.2. Budžeta līdzekļu atlikums perioda beigās</t>
  </si>
  <si>
    <t>Pārskatā nav iekļauti dati par Lestenes pagastu</t>
  </si>
  <si>
    <t>Gerbaševska, 7094257</t>
  </si>
  <si>
    <r>
      <t xml:space="preserve">Ieņēmumi kopā </t>
    </r>
    <r>
      <rPr>
        <sz val="10"/>
        <rFont val="Times New Roman"/>
        <family val="1"/>
      </rPr>
      <t>(1+2)</t>
    </r>
  </si>
  <si>
    <r>
      <t xml:space="preserve">1. Saņemtie ziedojumi un dāvinājumi - kopā </t>
    </r>
    <r>
      <rPr>
        <sz val="10"/>
        <rFont val="Times New Roman"/>
        <family val="1"/>
      </rPr>
      <t>(1.1.+1.2.)</t>
    </r>
  </si>
  <si>
    <r>
      <t xml:space="preserve">Izdevumi pēc ekonomiskās klasifikācijas </t>
    </r>
    <r>
      <rPr>
        <sz val="10"/>
        <rFont val="Times New Roman"/>
        <family val="1"/>
      </rPr>
      <t>(1+2)</t>
    </r>
  </si>
  <si>
    <r>
      <t xml:space="preserve">1. Uzturēšanas izdevumi </t>
    </r>
    <r>
      <rPr>
        <sz val="10"/>
        <rFont val="Times New Roman"/>
        <family val="1"/>
      </rPr>
      <t>(1000+3000)</t>
    </r>
  </si>
  <si>
    <r>
      <t xml:space="preserve">Finansēšana </t>
    </r>
    <r>
      <rPr>
        <sz val="10"/>
        <rFont val="Times New Roman"/>
        <family val="1"/>
      </rPr>
      <t>(1)</t>
    </r>
  </si>
  <si>
    <r>
      <t xml:space="preserve">1. Budžeta līdzekļu izmaiņas </t>
    </r>
    <r>
      <rPr>
        <sz val="10"/>
        <rFont val="Times New Roman"/>
        <family val="1"/>
      </rPr>
      <t>(1.1.-1.2.)</t>
    </r>
  </si>
  <si>
    <t>Pašvaldību budžeta ziedojumu un dāvinājumu izdevumi atbilstoši ekonomiskajām kategorijām</t>
  </si>
  <si>
    <t xml:space="preserve">19.tabula </t>
  </si>
  <si>
    <t xml:space="preserve">1. Izdevumi kopā (1.1. + 1.2.) </t>
  </si>
  <si>
    <t>1.1. Izdevumi pēc valdības funkcijām</t>
  </si>
  <si>
    <t>Transports,sakari</t>
  </si>
  <si>
    <t>1.2. Norēķini ar pašvaldību budžetiem</t>
  </si>
  <si>
    <t xml:space="preserve">Pārvaldnieks   </t>
  </si>
  <si>
    <t xml:space="preserve">Valsts budžeta aizdevumi un aizdevumu atmaksas </t>
  </si>
  <si>
    <t>20.tabula</t>
  </si>
  <si>
    <t xml:space="preserve">           (latos)</t>
  </si>
  <si>
    <t>Aizdevumi - atmaksas</t>
  </si>
  <si>
    <t>Valsts pamatbudžeta aizdevumi</t>
  </si>
  <si>
    <t>1.Pamatbudžetam</t>
  </si>
  <si>
    <t>1.1. Studējošo un studiju kreditēšanai</t>
  </si>
  <si>
    <t>Izglītības un zinātnes ministrija</t>
  </si>
  <si>
    <t xml:space="preserve">        -studējošo un studiju kreditēšana </t>
  </si>
  <si>
    <t>2. Speciālajam budžetam</t>
  </si>
  <si>
    <t>3. Pašvaldībām</t>
  </si>
  <si>
    <t>3.1. Pašvaldību budžetiem</t>
  </si>
  <si>
    <t xml:space="preserve">      - Pašvaldību finanšu stabilizācija</t>
  </si>
  <si>
    <t xml:space="preserve">Sedas pilsēta </t>
  </si>
  <si>
    <t xml:space="preserve">       -Pārējie aizdevumi pašvaldībām</t>
  </si>
  <si>
    <t>Ābeļu pagasts</t>
  </si>
  <si>
    <t>Ādažu pagasts</t>
  </si>
  <si>
    <t>Aknīstes pilsēta ar lauku teritoriju</t>
  </si>
  <si>
    <t>Balvu pilsēta</t>
  </si>
  <si>
    <t>Balvu pagasts</t>
  </si>
  <si>
    <t>Bauskas pilsēta</t>
  </si>
  <si>
    <t>Beļavas pagasts</t>
  </si>
  <si>
    <t>Braslavas pagasts</t>
  </si>
  <si>
    <t>Codes pagasts</t>
  </si>
  <si>
    <t>Cēsu pilsēta</t>
  </si>
  <si>
    <t>Dikļu pagasts</t>
  </si>
  <si>
    <t>Dobeles pilsēta</t>
  </si>
  <si>
    <t>Drustu pagasts</t>
  </si>
  <si>
    <t>Dunalkas pagasts</t>
  </si>
  <si>
    <t>Dvietes pagasts</t>
  </si>
  <si>
    <t>Galgauskas pagasts</t>
  </si>
  <si>
    <t>Gribiņas pilsēta</t>
  </si>
  <si>
    <t>Jaunsvirlaukas pagasts</t>
  </si>
  <si>
    <t>Jelgavas pilsēta</t>
  </si>
  <si>
    <t>Jēkabpils pilsēta</t>
  </si>
  <si>
    <t>Jūrmalas pilsēta</t>
  </si>
  <si>
    <t>Kandavas novads</t>
  </si>
  <si>
    <t>Krāslavas novads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</si>
  <si>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veiktajiem kārtējie</t>
  </si>
  <si>
    <t>1300, 1600,1900</t>
  </si>
  <si>
    <t xml:space="preserve">        pārēji kārtējie izdevumi</t>
  </si>
  <si>
    <t xml:space="preserve">        aizņēmumu atmaksa pamatbudžetā</t>
  </si>
  <si>
    <t xml:space="preserve">      Kredītu procentu samaksa</t>
  </si>
  <si>
    <t xml:space="preserve">       Procentu samaksa ārvalstu institūcijām</t>
  </si>
  <si>
    <t>Subsīdijas un dotācijas</t>
  </si>
  <si>
    <t>Subsīdijas</t>
  </si>
  <si>
    <t xml:space="preserve"> tai skaitā valsts budžeta līdzfinansējums  SAPARD projektiem pašvaldībām</t>
  </si>
  <si>
    <t>Mērķdotācijas pašvaldību budžetiem</t>
  </si>
  <si>
    <t xml:space="preserve">     tai skaitā autoceļu (ielu) fondiem</t>
  </si>
  <si>
    <t xml:space="preserve">     tai skaitā pasažieru regulārajiem pārvadājumiem ar autobusiem:</t>
  </si>
  <si>
    <t xml:space="preserve">        no tiem: pašvaldībām</t>
  </si>
  <si>
    <t xml:space="preserve">                       pārējiem pārvadātājiem</t>
  </si>
  <si>
    <t>Dotācijas pašvaldību budžetiem</t>
  </si>
  <si>
    <t>Dotācijas iestādēm, organizācijām un komersantiem</t>
  </si>
  <si>
    <t xml:space="preserve">     tai skaitā pašvaldību budžetiem</t>
  </si>
  <si>
    <t>Dotācijas iedzīvotājiem</t>
  </si>
  <si>
    <t xml:space="preserve">     tai skaitā: pensijas</t>
  </si>
  <si>
    <t xml:space="preserve">                       pabalsti</t>
  </si>
  <si>
    <t xml:space="preserve">                      stipendijas</t>
  </si>
  <si>
    <t xml:space="preserve">                      pārējie</t>
  </si>
  <si>
    <t>Biedru naudas, dalības maksa</t>
  </si>
  <si>
    <t xml:space="preserve">    tai skaitā biedru naudas iemaksas starptautiskajās organizācijās</t>
  </si>
  <si>
    <t>Valsts budžeta transfreti uzturēšanas izdevumiem</t>
  </si>
  <si>
    <t>tai skaitā valsts budžeta transferti uzturēšanas izdevumiem no valsts pamatbudžeta uz valsts speciālo budžetu</t>
  </si>
  <si>
    <t>tai skaitā valsts budžeta transferti uzturēšanas izdevumiem no valsts pamatbudžeta uz valsts  pamatbudžetu</t>
  </si>
  <si>
    <t>Pārējās subsīdijas un dotācijas</t>
  </si>
  <si>
    <t xml:space="preserve">  tai skaitā izdevumi no ES  pirmsstrukturālā fonda palīdzības programmas SAPARD līdzekļiem</t>
  </si>
  <si>
    <t>tai skaitā atmaksas valsts pamatbudžtam</t>
  </si>
  <si>
    <t>tai skaitā Eiropas komisijai atmaksājamie līdzekļi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</si>
  <si>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veiktajām subsīdijā</t>
  </si>
  <si>
    <t>4000,6000</t>
  </si>
  <si>
    <t xml:space="preserve">Kapitālie izdevumi </t>
  </si>
  <si>
    <t>4920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</si>
  <si>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veiktajiem  kapitāl</t>
  </si>
  <si>
    <t xml:space="preserve">Investīcijas 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</si>
  <si>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veiktajām investīci</t>
  </si>
  <si>
    <t xml:space="preserve">     tai skaitā valsts budžeta transferti investīcijām no valsts pamatbudžeta uz pašvaldību pamatbudžetu</t>
  </si>
  <si>
    <t>3. Valsts budžeta aizdevumi un atmaksas (8100-8200)</t>
  </si>
  <si>
    <t>3.1.Valsts budžeta aizdevumi</t>
  </si>
  <si>
    <t>3.2.Valsts budžeta aizdevumu atmaksas</t>
  </si>
  <si>
    <t>Fiskālā bilance (1.-2.-3)</t>
  </si>
  <si>
    <t>Finansēšana</t>
  </si>
  <si>
    <t>Aizņēmumi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</si>
  <si>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</si>
  <si>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</si>
  <si>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r>
      <t xml:space="preserve">1. Uzturēšanas izdevumi </t>
    </r>
    <r>
      <rPr>
        <sz val="10"/>
        <rFont val="Times New Roman"/>
        <family val="1"/>
      </rPr>
      <t>(1000+2000+3000)</t>
    </r>
  </si>
  <si>
    <r>
      <t xml:space="preserve">2. Izdevumi kapitālieguldījumiem 
</t>
    </r>
    <r>
      <rPr>
        <sz val="10"/>
        <rFont val="Times New Roman"/>
        <family val="1"/>
      </rPr>
      <t>(4000+6000+7000)</t>
    </r>
  </si>
  <si>
    <t>Valsts pamatbudžeta izdevumi un tīrie aizdevumi  atbilstoši funkcionālajām kategorijām</t>
  </si>
  <si>
    <t>6.tabula</t>
  </si>
  <si>
    <t>Izpilde % pret gada plānu          (4/3)</t>
  </si>
  <si>
    <t>01.000</t>
  </si>
  <si>
    <t>Vispārējie valdības dienesti</t>
  </si>
  <si>
    <t>02.000</t>
  </si>
  <si>
    <t>Aizsardzība</t>
  </si>
  <si>
    <t>03.000</t>
  </si>
  <si>
    <t>Sabiedriskā kārtība un drošība, tiesību aizsardzība</t>
  </si>
  <si>
    <t>04.000</t>
  </si>
  <si>
    <t>Izglītība</t>
  </si>
  <si>
    <t>05.000</t>
  </si>
  <si>
    <t>Veselības aprūpe</t>
  </si>
  <si>
    <t>06.000</t>
  </si>
  <si>
    <t>Sociālā apdrošināšana un sociālā nodrošināšana</t>
  </si>
  <si>
    <t>07.000</t>
  </si>
  <si>
    <t>Vides aizsardzība, radiācijas drošība un bīstamo atkritumu apsaimniekošana,dzīvokļu saimniecība un komunālie pakalpojumi</t>
  </si>
  <si>
    <t>08.000</t>
  </si>
  <si>
    <t xml:space="preserve">Brīvais laiks, sports,kultūra un reliģija </t>
  </si>
  <si>
    <t>09.000</t>
  </si>
  <si>
    <t>Kurināmā un enerģētikas dienesti un pasākumi</t>
  </si>
  <si>
    <t>10.000</t>
  </si>
  <si>
    <t xml:space="preserve">Lauksaimniecība (zemkopība), mežkopība un zvejniecība </t>
  </si>
  <si>
    <t>11.000</t>
  </si>
  <si>
    <t>Ieguves rūpniecība, rūpniecība, celtniecība, derīgie izrakteņi (izņemot kurināmo)</t>
  </si>
  <si>
    <t>12.000</t>
  </si>
  <si>
    <t>Transports, sakari</t>
  </si>
  <si>
    <t>13.000</t>
  </si>
  <si>
    <t>Pārējā ekonomiskā darbība un dienesti</t>
  </si>
  <si>
    <t>14.000</t>
  </si>
  <si>
    <t xml:space="preserve">Pārējie izdevumi, kas nav atspoguļoti pamatgrupās </t>
  </si>
  <si>
    <t>t.sk. tīrie aizdevumi</t>
  </si>
  <si>
    <t>Valsts speciālā budžeta ieņēmumu un izdevumu atšifrējums pa programmām un apakšprogrammām</t>
  </si>
  <si>
    <t>7.tabula</t>
  </si>
  <si>
    <t xml:space="preserve"> (latos)</t>
  </si>
  <si>
    <t>Klasifi- kācijas kods</t>
  </si>
  <si>
    <t>Izpilde % pret gada plānu 
   (5/3)</t>
  </si>
  <si>
    <t>Izpilde % pret finansē-šanas plānu pārskata periodam           (5/4)</t>
  </si>
  <si>
    <t>Finansēšanas plāns mēnesim</t>
  </si>
  <si>
    <t xml:space="preserve">     tai skaitā dotācijas no valsts pamatbudžeta </t>
  </si>
  <si>
    <t xml:space="preserve">     tai skaitā atalgojumi</t>
  </si>
  <si>
    <t xml:space="preserve">  tai skaitā valsts sociālās apdrošināšanas 
       obligātās iemaksas</t>
  </si>
  <si>
    <t>1400, 1500</t>
  </si>
  <si>
    <t xml:space="preserve">  tai skaitā pakalpojumu apmaksa un materiālu, 
       energoresursu, ūdens un inventāra 
       vērtībā līdz Ls 50 par vienu vienību
       iegāde</t>
  </si>
  <si>
    <t>1300, 1600, 1900</t>
  </si>
  <si>
    <t xml:space="preserve">  tai skaitā pārējie kārtējie izdevumi</t>
  </si>
  <si>
    <t xml:space="preserve">  tai skaitā aizņēmuma atmaksa pamatbudžetā</t>
  </si>
  <si>
    <t>Maksājumi par aizņēmumiem
 un kredītiem</t>
  </si>
  <si>
    <t>tai skaitā dotācijas iestādēm, organizācijām un 
     komersantiem</t>
  </si>
  <si>
    <t>tai skaitā dotācijas iedzīvotājiem</t>
  </si>
  <si>
    <t xml:space="preserve">     no tiem: pensijas</t>
  </si>
  <si>
    <t xml:space="preserve">                   pabalsti</t>
  </si>
  <si>
    <t xml:space="preserve">                  stipendijas</t>
  </si>
  <si>
    <t xml:space="preserve">                  pārējie</t>
  </si>
  <si>
    <t>4000,
6000</t>
  </si>
  <si>
    <t>Fiskālā bilance (1.-2.)</t>
  </si>
  <si>
    <t>Valsts speciālā budžeta naudas līdzekļu atlikumu izmaiņas palielinājums (-) vai samazinājums (+)</t>
  </si>
  <si>
    <t>No valsts pensiju speciālajam budžetam nodoto kapitāla daļu pārdošanas iegūto naudas līdzekļu palielinājums (-) vai samazinājums (+)</t>
  </si>
  <si>
    <t>18. Labklājības ministrija</t>
  </si>
  <si>
    <t>04.00.00. Sociālā apdrošināšana</t>
  </si>
  <si>
    <t>Īpašā (likumu un Ministru kabineta noteikumu) kārtībā noteiktie speciālā budžeta un iestāžu ieņēmumi</t>
  </si>
  <si>
    <t xml:space="preserve">     Iepriekšējos budžeta periodos speciālā budžeta 
     iestāžu saņemto un iepriekšējos gados 
     neizlietoto budžeta līdzekļu no īpašiem 
     mērķiem iezīmētiem ieņēmumiem atmaksa</t>
  </si>
  <si>
    <t xml:space="preserve">  Sociālās apdrošināšanas iemaksas</t>
  </si>
  <si>
    <t xml:space="preserve">Valsts sociālās apdrošināšanas obligātās iemaksas valsts pensiju apdrošināšanai </t>
  </si>
  <si>
    <t>Valsts sociālās apdrošināšanas obligātās iemaksas sociālajai apdrošināšanai bezdarba gadījumam</t>
  </si>
  <si>
    <t>Valsts sociālās apdrošināšanas obligātās iemaksas sociālajai apdrošināšanai pret nelaimes gadījumiem darbā un arodslimībām</t>
  </si>
  <si>
    <t>Valsts sociālās apdrošināšanas obligātās iemaksas invaliditātes, maternitātes un slimības apdrošināšanai</t>
  </si>
  <si>
    <t>Pilskalnes pagasts</t>
  </si>
  <si>
    <t>Plāņu pagasts</t>
  </si>
  <si>
    <t>Popes pagasts</t>
  </si>
  <si>
    <t>Preiļu rajona padome</t>
  </si>
  <si>
    <t>Priekules pilsēta</t>
  </si>
  <si>
    <t>Priekuļu pagasts</t>
  </si>
  <si>
    <t>Pureņu pagasts</t>
  </si>
  <si>
    <t>Pušas pagasts</t>
  </si>
  <si>
    <t>Rankas pagasts</t>
  </si>
  <si>
    <t>Raunas pagasts</t>
  </si>
  <si>
    <t>Rēzeknes pilsēta</t>
  </si>
  <si>
    <t>Rēzeknes rajona padome</t>
  </si>
  <si>
    <t xml:space="preserve">Riebiņu novads </t>
  </si>
  <si>
    <t>Rīgas rajona padome</t>
  </si>
  <si>
    <t>Rikavas pagasts</t>
  </si>
  <si>
    <t>Robežnieku pagasts</t>
  </si>
  <si>
    <t>Rojas pagasts</t>
  </si>
  <si>
    <t>Ropažu novads</t>
  </si>
  <si>
    <t>Rubas pagasts</t>
  </si>
  <si>
    <t>Rubenes pagasts</t>
  </si>
  <si>
    <t>Rucavas pagasts</t>
  </si>
  <si>
    <t>Rugāju pagasts</t>
  </si>
  <si>
    <t>Rūjienas pilsēta</t>
  </si>
  <si>
    <t>Sabiles novads</t>
  </si>
  <si>
    <t>Sakstagala pagasts</t>
  </si>
  <si>
    <t>Salas pagasts (Jēkabpils raj.)</t>
  </si>
  <si>
    <t>Salas pagasts (Rīgas raj.)</t>
  </si>
  <si>
    <t>Salaspils novads</t>
  </si>
  <si>
    <t>Saldus pagasts</t>
  </si>
  <si>
    <t>Saldus pilsēta</t>
  </si>
  <si>
    <t>Saldus rajona padome</t>
  </si>
  <si>
    <t>Salienas pagasts</t>
  </si>
  <si>
    <t>Sarkaņu pagasts</t>
  </si>
  <si>
    <t>Seces pagasts</t>
  </si>
  <si>
    <t>Sējas pagasts</t>
  </si>
  <si>
    <t>Sidrabenes pagasts</t>
  </si>
  <si>
    <t>Skaistas pagasts</t>
  </si>
  <si>
    <t>Skaistkalnes pagasts</t>
  </si>
  <si>
    <t>Skrīveru pagasts</t>
  </si>
  <si>
    <t>Skrudalienes pagasts</t>
  </si>
  <si>
    <t>Skrundas pilsēta</t>
  </si>
  <si>
    <t>Skujenes pagasts</t>
  </si>
  <si>
    <t>Skultes pagasts</t>
  </si>
  <si>
    <t>Smārdes pagasts</t>
  </si>
  <si>
    <t>Smiltenes pilsēta</t>
  </si>
  <si>
    <t>Stalbes pagasts</t>
  </si>
  <si>
    <t>Stelpes pagasts</t>
  </si>
  <si>
    <t>Stendes pilsēta</t>
  </si>
  <si>
    <t>Stopiņu novads</t>
  </si>
  <si>
    <t>Straupes pagasts</t>
  </si>
  <si>
    <t>Stružānu pagasts</t>
  </si>
  <si>
    <t>Suntažu pagasts</t>
  </si>
  <si>
    <t>Susāju pagasts</t>
  </si>
  <si>
    <t>Sutru pagasts</t>
  </si>
  <si>
    <t>Svariņu pagasts</t>
  </si>
  <si>
    <t>Svētes pagasts</t>
  </si>
  <si>
    <t>Šķaunes pagasts</t>
  </si>
  <si>
    <t>Šķēdes pagasts</t>
  </si>
  <si>
    <t>Šķeltovas pagasts</t>
  </si>
  <si>
    <t>Šķilbēnu pagasts</t>
  </si>
  <si>
    <t>Talsu pilsēta</t>
  </si>
  <si>
    <t>Talsu pilsētas dome</t>
  </si>
  <si>
    <t>Talsu rajona padome</t>
  </si>
  <si>
    <t xml:space="preserve">Tērvetes novads </t>
  </si>
  <si>
    <t>Tilžas pagasts</t>
  </si>
  <si>
    <t>Tirzas pagasts</t>
  </si>
  <si>
    <t>Trikatas pagasts</t>
  </si>
  <si>
    <t>Tukuma pilsētas dome</t>
  </si>
  <si>
    <t>Tukuma rajona padome</t>
  </si>
  <si>
    <t>Turlavas pagasts</t>
  </si>
  <si>
    <t>Ūdrīšu pagasts</t>
  </si>
  <si>
    <t>Ukru pagasts</t>
  </si>
  <si>
    <t>Umurgas pagasts</t>
  </si>
  <si>
    <t>Užavas pagasts</t>
  </si>
  <si>
    <t>Vadakstes pagasts</t>
  </si>
  <si>
    <t>Vaidavas pagasts</t>
  </si>
  <si>
    <t>Vaives pagasts</t>
  </si>
  <si>
    <t>Valgundes pagasts</t>
  </si>
  <si>
    <t>Valles pagasts</t>
  </si>
  <si>
    <t>Valmieras pilsēta</t>
  </si>
  <si>
    <t>Vandzenes pagasts</t>
  </si>
  <si>
    <t>Vānes pagasts</t>
  </si>
  <si>
    <t>Vangažu pilsēta</t>
  </si>
  <si>
    <t>Varakļānu pilsēta</t>
  </si>
  <si>
    <t>Variņu pagasts</t>
  </si>
  <si>
    <t>Vārkavas novads</t>
  </si>
  <si>
    <t>Vārkavas pagasts</t>
  </si>
  <si>
    <t>Vārmes pagasts</t>
  </si>
  <si>
    <t>Vārves pagasts</t>
  </si>
  <si>
    <t>Veclaicenes pagasts</t>
  </si>
  <si>
    <t>Vecumnieku pagasts</t>
  </si>
  <si>
    <t>Ventspils rajona padome</t>
  </si>
  <si>
    <t>Vestienas pagasts</t>
  </si>
  <si>
    <t>Viesatu pagasts</t>
  </si>
  <si>
    <t>Viesītes pilsētas ar lauku teritoriju</t>
  </si>
  <si>
    <t>Viesturu pagasts</t>
  </si>
  <si>
    <t>Vijciema pagasts</t>
  </si>
  <si>
    <t>Vīksnas pagasts</t>
  </si>
  <si>
    <t>Viļakas pilsēta</t>
  </si>
  <si>
    <t>Viļķenes pagasts</t>
  </si>
  <si>
    <t>Virbu pagasts</t>
  </si>
  <si>
    <t>Vircavas pagasts</t>
  </si>
  <si>
    <t>Virgas pagasts</t>
  </si>
  <si>
    <t>Višķu pagasts</t>
  </si>
  <si>
    <t>Vītiņu pagasts</t>
  </si>
  <si>
    <t>Zaļenieku pagasts</t>
  </si>
  <si>
    <t>Zantes pagasts</t>
  </si>
  <si>
    <t>Zaņas pagasts</t>
  </si>
  <si>
    <t>Zasas pagasts</t>
  </si>
  <si>
    <t>Zaubes pagasts</t>
  </si>
  <si>
    <t>Zentenes pagasts</t>
  </si>
  <si>
    <t>Ziemeru pagasta padome</t>
  </si>
  <si>
    <t>Ziemeru pagasts</t>
  </si>
  <si>
    <t>Zilupes novads</t>
  </si>
  <si>
    <t>Zirņu pagasts</t>
  </si>
  <si>
    <t>Ziru pagasts</t>
  </si>
  <si>
    <t>Zlēku pagasts</t>
  </si>
  <si>
    <t>Zosēnu pagasts</t>
  </si>
  <si>
    <t>Zvirgzdenes pagasts</t>
  </si>
  <si>
    <t>Žiguru pagasts</t>
  </si>
  <si>
    <t>3.2. No pašvaldību uzņēmumiem</t>
  </si>
  <si>
    <t xml:space="preserve">     - VAS "Latvijas gāze" debitoru parādu atmaksa</t>
  </si>
  <si>
    <t>Jūrmalas pilsētas Siltumtīkli</t>
  </si>
  <si>
    <t>SIA "Wesemann"</t>
  </si>
  <si>
    <t xml:space="preserve">Rīgas pilsētas SIA "Avota nami" </t>
  </si>
  <si>
    <t xml:space="preserve">Ropažu pagasta SIA "Ciemats" </t>
  </si>
  <si>
    <t xml:space="preserve">     - EV04 Daugavpils ūdensapgāde un kanalizācija</t>
  </si>
  <si>
    <t xml:space="preserve">     - Vides projekts Liepājai (Pasaules Banka)</t>
  </si>
  <si>
    <t xml:space="preserve">   -Brocēnu siltums SIA</t>
  </si>
  <si>
    <t xml:space="preserve">   -Iecavas siltums SIA</t>
  </si>
  <si>
    <t xml:space="preserve">   -Salaspils siltums SIA</t>
  </si>
  <si>
    <t xml:space="preserve">   -Tukuma ūdens SIA</t>
  </si>
  <si>
    <t xml:space="preserve">   -Ūdeka SIA</t>
  </si>
  <si>
    <t xml:space="preserve">   -Tukuma siltums SIA</t>
  </si>
  <si>
    <t>4. No pārējiem</t>
  </si>
  <si>
    <t xml:space="preserve">     -TRt08  Valsts nozīmes datu pārraides tīkla (VNDP) izveide</t>
  </si>
  <si>
    <t xml:space="preserve">     - Liepājas reģiona sadzīves atkritumu apsaimniekošanas projekts (Pasaules banka)</t>
  </si>
  <si>
    <t xml:space="preserve">     - Enerģētikas rehabilitācijas projekts (ERAB)</t>
  </si>
  <si>
    <t xml:space="preserve">     - Liepājas speciālās ekonomiskās zonas pārvalde (Dānijas bezprocentu 
aizdevums)</t>
  </si>
  <si>
    <t xml:space="preserve">     - Enerģētikas  projekts Rīgas gāzei (Dānijas bezprocentu aizdevums)</t>
  </si>
  <si>
    <t xml:space="preserve">     - Rehabilitācijas projekti (Pasaules Banka)</t>
  </si>
  <si>
    <t xml:space="preserve">     Doma SIA</t>
  </si>
  <si>
    <t xml:space="preserve">     Grindeks A/S</t>
  </si>
  <si>
    <t xml:space="preserve">     Latvijas Nafta</t>
  </si>
  <si>
    <t xml:space="preserve">     Pārtikas un veterinārais dienests</t>
  </si>
  <si>
    <t xml:space="preserve">     - Lauku attīstības projekts (Pasaules Banka)</t>
  </si>
  <si>
    <t xml:space="preserve">      -VAS "Privatizācijas Aģentūra"</t>
  </si>
  <si>
    <t xml:space="preserve">      -Unibankas sliktie kredīti</t>
  </si>
  <si>
    <t>*2006.gadā ERAF projektiem izsniegti 2 701796.00 lati un atmaksāti 218 477.00 lati</t>
  </si>
  <si>
    <t xml:space="preserve">Valsts kases kontu atlikumi kredītiestādēs </t>
  </si>
  <si>
    <t>(2006.gada aprīlis)</t>
  </si>
  <si>
    <t xml:space="preserve">       Nr.1.8-12.10.2/4</t>
  </si>
  <si>
    <t>21.tabula</t>
  </si>
  <si>
    <t>(tūkst.latu)</t>
  </si>
  <si>
    <t>Kontu atlikumi pārskata gada sākumā</t>
  </si>
  <si>
    <t>Kontu atlikumi pārskata perioda beigās</t>
  </si>
  <si>
    <t>Izmaiņas pārskata periodā (3-2)</t>
  </si>
  <si>
    <t>Kontu atlikumi pārskata perioda sākumā</t>
  </si>
  <si>
    <t>Finanšu resursi kopā (1.+2.)</t>
  </si>
  <si>
    <t>1. Latvijā (1.1.+1.2.)</t>
  </si>
  <si>
    <t>1.1. Norēķinu konti</t>
  </si>
  <si>
    <t>Latvijas Banka</t>
  </si>
  <si>
    <t>A/s ''Parex banka''</t>
  </si>
  <si>
    <t>A/s ''Parekss Banka''</t>
  </si>
  <si>
    <t>Nordea bank Finland Plc Latvijas filiāle</t>
  </si>
  <si>
    <t>A/s ''Baltic Trust Bank''</t>
  </si>
  <si>
    <t>A/s ''Baltijas Tranzītu Banka''</t>
  </si>
  <si>
    <t>A/s ''SEB Unibanka''</t>
  </si>
  <si>
    <t>A/s ''Latvijas Unibanka''</t>
  </si>
  <si>
    <t>VA/s "Latvijas Hipotēku un zemes banka"</t>
  </si>
  <si>
    <t>VA/s "Latvijas hipotēku banka"</t>
  </si>
  <si>
    <t>1.2. Depozītu konti</t>
  </si>
  <si>
    <t>A/s ''Nord/LB Latvija''</t>
  </si>
  <si>
    <t>HVB Bank Latvia</t>
  </si>
  <si>
    <t>A/s "Hansabanka"</t>
  </si>
  <si>
    <t>2. Ārvalstīs (2.1.)</t>
  </si>
  <si>
    <t>2.1. Norēķinu konti</t>
  </si>
  <si>
    <t>Valsts kases pārvaldnieks</t>
  </si>
  <si>
    <t>A.Veiss</t>
  </si>
  <si>
    <t>Bērziņa,  7094334</t>
  </si>
  <si>
    <t xml:space="preserve">Ārvalstu finanšu palīdzības un valsts budžeta investīciju projekti </t>
  </si>
  <si>
    <t>22.tabula</t>
  </si>
  <si>
    <t xml:space="preserve">Finansēšanas plāns pārskata periodam </t>
  </si>
  <si>
    <t>Izpilde % pret gada plānu (4/2)</t>
  </si>
  <si>
    <t>Pamatbudžets kopsavilkums</t>
  </si>
  <si>
    <t>Resursi izdevumu segšanai - kopā</t>
  </si>
  <si>
    <t>Dotācijas no vispārējiem ieņēmumiem</t>
  </si>
  <si>
    <t>Transferti no dotācijas no vispārējiem ieņēmumiem</t>
  </si>
  <si>
    <t>Transferti ārvalstu finanšu palīdzībai</t>
  </si>
  <si>
    <t xml:space="preserve">     Izdevumi - kopā*</t>
  </si>
  <si>
    <t xml:space="preserve">            Iemaksas starptautiskajās organizācijās</t>
  </si>
  <si>
    <t xml:space="preserve">Ārvalstu finanšu palīdzības transferts uz valsts pamatbudžetu </t>
  </si>
  <si>
    <t xml:space="preserve">            Pārējās subsīdijas un dotācijas </t>
  </si>
  <si>
    <t xml:space="preserve">         Kapitālie izdevumi</t>
  </si>
  <si>
    <t xml:space="preserve"> Investīcijas</t>
  </si>
  <si>
    <t xml:space="preserve">Ārvalstu finanšu palīdzības naudas līdzekļu atlikumu izmaiņas palielinājums (-) vai samazinājums (+) </t>
  </si>
  <si>
    <t>Maksas pakalpojumi un citu pašu ieņēmumu naudas līdzekļu atlikumu izmaiņas palielinājums (-) vai samazinājums (+)</t>
  </si>
  <si>
    <t>Atmaksa valsts pamatbudžetā par ERAF, ESF,ELVGF,EK iniciatīvas "EQUAL" un "INTERREG" finansējumu - konsolidējamā pozīcija</t>
  </si>
  <si>
    <t xml:space="preserve">Pārējās subsīdijas un dotācijas </t>
  </si>
  <si>
    <t>Valsts pamatbudžeta savstarpējie maksājumi - konsolidējamā pozīcija</t>
  </si>
  <si>
    <t>Dotācijas no vispārējiemieņēmumiem transferts uz valsts pamatbudžetu</t>
  </si>
  <si>
    <t>Ārvalstu finanšu palīdzības transferts uz valsts pamatbudžetu</t>
  </si>
  <si>
    <t>Phare programma - kopā</t>
  </si>
  <si>
    <t xml:space="preserve">Transferti no ārvalstu finanšu palīdzības </t>
  </si>
  <si>
    <t xml:space="preserve">Transferti no dotācijas no vispārējiem ieņēmumiem </t>
  </si>
  <si>
    <t>Dotācijas no vispārējiem ieņēmumiem transferts uz valsts pamatbudžetu</t>
  </si>
  <si>
    <t>Pārejas perioda palīdzība - kopā</t>
  </si>
  <si>
    <t>SAPARD programma - kopā</t>
  </si>
  <si>
    <t xml:space="preserve">     Izdevumi - kopā</t>
  </si>
  <si>
    <t>Kohēzijas fonds - kopā</t>
  </si>
  <si>
    <t xml:space="preserve"> Kapitālie izdevumi</t>
  </si>
  <si>
    <t>Attiecināmās izmaksas</t>
  </si>
  <si>
    <t>Neattiecināmās izmaksas</t>
  </si>
  <si>
    <t>Eiropas Reģionālās attīstības fonds (ERAF) - kopā</t>
  </si>
  <si>
    <t xml:space="preserve">        Kapitālie izdevumi</t>
  </si>
  <si>
    <t>Atmaksa valsts pamatbudžetā par ERAF finansējumu - konsolidējamā pozīcija</t>
  </si>
  <si>
    <t>Eiropas Sociālais fonds (ESF) - kopā</t>
  </si>
  <si>
    <t>Atmaksa valsts pamatbudžetā par ESF finansējumu - konsolidējamā pozīcija</t>
  </si>
  <si>
    <t>Eiropas Lauksaimniecības virzības un garantiju fonda (ELVGF) virzības daļa - kopā</t>
  </si>
  <si>
    <t xml:space="preserve">Dotācijas iestādēm, organizācijām un komersantiem </t>
  </si>
  <si>
    <t>Atmaksa valsts pamatbudžetā par ELVGF finansējumu - konsolidējamā pozīcija</t>
  </si>
  <si>
    <t>Zivsaimniecības vadības finanšu instruments (ZVFI) - kopā</t>
  </si>
  <si>
    <t>Eiropas Lauksaimniecības virzības un garantiju fonda (ELVGF) garantiju daļa - kopā</t>
  </si>
  <si>
    <t>Eiropas Kopienas iniciatīvas - kopā</t>
  </si>
  <si>
    <t>Iemaksas starptautiskajās organizācijās</t>
  </si>
  <si>
    <t>Atmaksa valsts pamatbudžetā par EK iniciatīvas "EQUAL" un "INTERREG" finansē'umu - konsolidējamā pozīcija</t>
  </si>
  <si>
    <t>Citas Eiropas Kopienas programmas - kopā</t>
  </si>
  <si>
    <t>Eiropas Kopienas atbalsts transporta, telekomunikāciju un enerģijas infrastruktūras tīkliem (TEN-T budžets) - kopā</t>
  </si>
  <si>
    <t xml:space="preserve">Dotācijas no vispārējiem ieņēmumiem </t>
  </si>
  <si>
    <t>Eiropas Ekonomiskās zonas un Norvēģijas finanšu instrumenti - kopā</t>
  </si>
  <si>
    <t xml:space="preserve">Investīcijas (izņemot ārvalstu finanšu palīdzības programmu projektus) - kopā </t>
  </si>
  <si>
    <t>Pārējās saistības - kopā</t>
  </si>
  <si>
    <t>02 Saeima</t>
  </si>
  <si>
    <t>03 Ministru kabinets</t>
  </si>
  <si>
    <t>Phare programma kopā</t>
  </si>
  <si>
    <t>10 Aizsardzības ministrija</t>
  </si>
  <si>
    <t>Investīcijas (izņemot ārvalstu finanšu palīdzības programmu projektus) - kopā</t>
  </si>
  <si>
    <t>11 Ārlietu ministrija</t>
  </si>
  <si>
    <t>12 Ekonomikas ministrija</t>
  </si>
  <si>
    <t>13 Finanšu ministrija</t>
  </si>
  <si>
    <t>14 Iekšlietu ministrija</t>
  </si>
  <si>
    <t>15 Izglītības un zinātnes ministrija</t>
  </si>
  <si>
    <t>Āvalstu finanšu palīdzības naudas līdzekļu atlikumu izmaiņas palielinājums (-) vai samazinājums (+)</t>
  </si>
  <si>
    <t xml:space="preserve">        Subsīdijas un dotācijas</t>
  </si>
  <si>
    <t>16 Zemkopības ministrija</t>
  </si>
  <si>
    <t xml:space="preserve">         Ārvalstu finanšu palīdzība</t>
  </si>
  <si>
    <t>17 Satiksmes ministrija</t>
  </si>
  <si>
    <t>18 Labklājības ministrija</t>
  </si>
  <si>
    <t>19 Tieslietu ministrija</t>
  </si>
  <si>
    <t>21 Vides ministrija</t>
  </si>
  <si>
    <t>Resursi izdevumu segšanai - kopā**</t>
  </si>
  <si>
    <t>22 Kultūras ministrija</t>
  </si>
  <si>
    <t>24 Valsts kontrole</t>
  </si>
  <si>
    <t>28 Augstākā tiesa</t>
  </si>
  <si>
    <t>29 Veselības ministrija</t>
  </si>
  <si>
    <t>35 Centrālā vēlēšanu komisija</t>
  </si>
  <si>
    <t>36 Bērnu un ģimenes lietu ministrija</t>
  </si>
  <si>
    <t>45 Īpašu uzdevumu ministra sabiedrības
     integrācijas lietās sekretariāts</t>
  </si>
  <si>
    <t>48 Valsts cilvēktiesību birojs</t>
  </si>
  <si>
    <t>57 Īpašu uzdevumu ministra elektroniskās pārvaldes lietās sekretariāts</t>
  </si>
  <si>
    <t>Izdevumi-kopā</t>
  </si>
  <si>
    <t>58 Reģionālās attīstības un pašvaldību lietu ministrija</t>
  </si>
  <si>
    <t>62 Mērķdotācijas pašvaldībām</t>
  </si>
  <si>
    <t>Speciālais budžets kopsavilkums</t>
  </si>
  <si>
    <t xml:space="preserve">     Ieņēmumi- kopā</t>
  </si>
  <si>
    <t xml:space="preserve">Maksas pakalpojumi un citi pašu ieņēmumi </t>
  </si>
  <si>
    <t xml:space="preserve">         Īpašiem mērķiem iezīmētie ieņēmumi</t>
  </si>
  <si>
    <t xml:space="preserve">*- ailē "Izpilde no gada sākuma" t.sk. valūtas kursa svārstības - 4948lati </t>
  </si>
  <si>
    <t xml:space="preserve">Pārvaldnieks              </t>
  </si>
  <si>
    <t>Gerbaševska,  7094257</t>
  </si>
  <si>
    <t>Programmas “Valsts aizsardzība, drošība un integrācija NATO” izpilde</t>
  </si>
  <si>
    <t>23.tabula</t>
  </si>
  <si>
    <t>Izpilde % pret gada plānu          (3/2)</t>
  </si>
  <si>
    <t>Aizsardzības ministrija</t>
  </si>
  <si>
    <t>Ministru kabinets</t>
  </si>
  <si>
    <t>Informācijas analīzes dienests</t>
  </si>
  <si>
    <t>Ārlietu ministrija</t>
  </si>
  <si>
    <t>Latvijas dalības NATO nodrošināšanai</t>
  </si>
  <si>
    <t>Iekšlietu ministrija</t>
  </si>
  <si>
    <t>Mobilizācijas gatavības sistēmas darbības izdevumi</t>
  </si>
  <si>
    <t>Robežsardze</t>
  </si>
  <si>
    <t>Satversmes aizsardzības birojs</t>
  </si>
  <si>
    <t>Latvijas Bankas apsardze</t>
  </si>
  <si>
    <t>Katastrofu medicīnas centrs</t>
  </si>
  <si>
    <t>KOPĀ</t>
  </si>
  <si>
    <t xml:space="preserve">Pārvaldnieks                         </t>
  </si>
  <si>
    <t>58. Reģionālās attīstības un pašvaldību lietu ministrija</t>
  </si>
  <si>
    <t>62. Mērķdotācijas pašvaldībām</t>
  </si>
  <si>
    <t>64. Dotācija pašvaldībām</t>
  </si>
  <si>
    <t>66. Ar Ministru kabineta lēmumu sadalāmais finansējums</t>
  </si>
  <si>
    <t xml:space="preserve">    * Aile "Izpilde no gada sākuma" konsolidēta par Kultūrkapitāla fonda līdzekļiem: ieņēmumi - Kultūras ministrija Ls 55 935;</t>
  </si>
  <si>
    <t xml:space="preserve">      izdevumi - Kultūras ministrijai Ls 164 496.</t>
  </si>
  <si>
    <t xml:space="preserve">Pārvaldnieks                                </t>
  </si>
  <si>
    <t xml:space="preserve">                     Valsts budžeta ziedojumu un dāvinājumu ieņēmumi un izdevumi 
atbilstoši ekonomiskajām kategorijām</t>
  </si>
  <si>
    <t>9.tabula</t>
  </si>
  <si>
    <t>Klasifi- kācijas kodi</t>
  </si>
  <si>
    <t xml:space="preserve">Izpilde no gada sākuma </t>
  </si>
  <si>
    <t xml:space="preserve">1. Saņemtie dāvinājumi un ziedojumi - kopā </t>
  </si>
  <si>
    <t>No iekšzemes juridiskajām un fiziskajām personām *</t>
  </si>
  <si>
    <t xml:space="preserve">No ārvalstu juridiskajām un fiziskajām personām  </t>
  </si>
  <si>
    <t>2.Izdevumi - kopā (2.1.+2.2.) *</t>
  </si>
  <si>
    <t>2.1.Uzturēšanas izdevumi</t>
  </si>
  <si>
    <t>Kārtējie izdevumi</t>
  </si>
  <si>
    <t xml:space="preserve">        atalgojumi </t>
  </si>
  <si>
    <t xml:space="preserve">        valsts sociālās apdrošināšanas obligātās iemaksas</t>
  </si>
  <si>
    <t xml:space="preserve">                    pārējie kārtējie izdevumi</t>
  </si>
  <si>
    <t>pakalpojumu apmaksa un materiālu, energoresursu, ūdens un inventāra vērtībā līdz Ls 50 par vienu vienību iegāde</t>
  </si>
  <si>
    <t xml:space="preserve">   Subsīdijas</t>
  </si>
  <si>
    <t xml:space="preserve">   Dotācijas iestādēm, organizācijām un komersantiem</t>
  </si>
  <si>
    <t xml:space="preserve">   Dotācijas iedzīvotājiem </t>
  </si>
  <si>
    <t xml:space="preserve">   Biedru naudas, dalības maksa</t>
  </si>
  <si>
    <t xml:space="preserve">   Pārējās subsīdijas un dotācijas</t>
  </si>
  <si>
    <t>2.2.Izdevumi  kapitālieguldījumiem</t>
  </si>
  <si>
    <t>4000, 6000</t>
  </si>
  <si>
    <t xml:space="preserve">   Kapitālie izdevumi </t>
  </si>
  <si>
    <t>Naudas līdzekļu atlikumu izmaiņas palielinājums (-) vai samazinājums (+)</t>
  </si>
  <si>
    <t xml:space="preserve">   izdevumi - par Ls 164 496.</t>
  </si>
  <si>
    <t xml:space="preserve">Pārvaldnieks                                   </t>
  </si>
  <si>
    <t xml:space="preserve"> </t>
  </si>
  <si>
    <r>
      <t>* Aile "Izpilde no gada sākuma" konsolidēta par Kultūrkapitāla fonda līdzekļiem: ieņēmumi - par</t>
    </r>
    <r>
      <rPr>
        <sz val="9"/>
        <color indexed="51"/>
        <rFont val="Times New Roman"/>
        <family val="1"/>
      </rPr>
      <t xml:space="preserve"> </t>
    </r>
    <r>
      <rPr>
        <sz val="9"/>
        <rFont val="Times New Roman"/>
        <family val="1"/>
      </rPr>
      <t xml:space="preserve">Ls 55 935; </t>
    </r>
  </si>
  <si>
    <t>Valsts budžeta ziedojumu un dāvinājumu izdevumi (ieskaitot tīros aizdevumus) atbilstoši funkcionālajām kategorijām</t>
  </si>
  <si>
    <t>10.tabula</t>
  </si>
  <si>
    <t>Vides aizsardzība, radiācijas drošība un bīstamo atkritumu apsaimniekošana, dzīvokļu saimniecība un komunālie pakalpojumi</t>
  </si>
  <si>
    <t xml:space="preserve">  reliģija - Ls 161 109.</t>
  </si>
  <si>
    <r>
      <t xml:space="preserve">Izglītība </t>
    </r>
    <r>
      <rPr>
        <vertAlign val="superscript"/>
        <sz val="10"/>
        <rFont val="Times New Roman"/>
        <family val="1"/>
      </rPr>
      <t>2</t>
    </r>
  </si>
  <si>
    <r>
      <t xml:space="preserve">Brīvais laiks, sports, kultūra un reliģija </t>
    </r>
    <r>
      <rPr>
        <vertAlign val="superscript"/>
        <sz val="10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</si>
  <si>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Aile "Izpilde no gada sākuma" konsolidēta par Kultūrkapitāla fonda līdzekļiem: Brīvais laiks, sports, kultūra un </t>
    </r>
  </si>
  <si>
    <r>
      <t>2</t>
    </r>
    <r>
      <rPr>
        <sz val="10"/>
        <rFont val="Times New Roman"/>
        <family val="1"/>
      </rPr>
      <t xml:space="preserve"> Aile "Izpilde no gada sākuma" konsolidēta par Kultūrkapitāla fonda līdzekļiem: Izglītība - Ls 3 387. </t>
    </r>
  </si>
  <si>
    <t>Pašvaldību konsolidētā budžeta izpilde  (neieskaitot ziedojumus un dāvinājumus)</t>
  </si>
  <si>
    <t>11. tabula</t>
  </si>
  <si>
    <t>Gada plāns</t>
  </si>
  <si>
    <t>Izpilde  % pret gada plānu         (3/2)</t>
  </si>
  <si>
    <t>A.1. Kopējie ieņēmumi (B.1.+ C.1)</t>
  </si>
  <si>
    <t>Pašvaldību pamatbudžeta ieņēmumi (bruto)</t>
  </si>
  <si>
    <t>Nodokļu ieņēmumi</t>
  </si>
  <si>
    <t>Nenodokļu ieņēmumi</t>
  </si>
  <si>
    <t>Maksas pakalpojumi un citi pašu ieņēmumi</t>
  </si>
  <si>
    <t>Ārvalstu finanšu palīdzība</t>
  </si>
  <si>
    <t>Saņemtie maksājumi</t>
  </si>
  <si>
    <t>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</si>
  <si>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</si>
  <si>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</si>
  <si>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>Pašvaldību speciālā budžeta ieņēmumi (bruto)</t>
  </si>
  <si>
    <t>Īpašiem mērķiem iezīmēti  līdzekļi</t>
  </si>
  <si>
    <t>mīnus ieņēmumi no pašvaldību īpašuma privatizācijas</t>
  </si>
  <si>
    <t>mīnus saņemtie transfertu pārskaitījumi no citām pašvaldībām</t>
  </si>
  <si>
    <t>C.1. Pašvaldību speciālā budžeta ieņēmumi (neto)</t>
  </si>
  <si>
    <t>A.2. Kopējie pašvaldību budžeta izdevumi (A.2.1.+
       A.2.2. + A.2.3.)</t>
  </si>
  <si>
    <t>A.2.1. Kopējie pašvaldību uzturēšanas izdevumi 
          (B.2.1.+ C.2.1.)</t>
  </si>
  <si>
    <t>A.2.2.Kopējie pašvaldību kapitālie izdevumi (B.2.2.+ 
         C.2.2.)</t>
  </si>
  <si>
    <t>A.2.3.Kopējie pašvaldību izdevumi investīcijām (B.2.3.+ 
         C.2.3.)</t>
  </si>
  <si>
    <t>A.3.Pašvaldību budžeta finansiālais deficīts (-), 
      pārpalikums (+), (A.1.-A.2.)</t>
  </si>
  <si>
    <t>Ārvalstu finanšu palīdzība - Ieņēmumi no Eiropas Savienības Latvijas Nacionālās zivsaimniecības datu vākšanas programmas īstenošanai *</t>
  </si>
  <si>
    <t>Satiksmes ministrija - kopā</t>
  </si>
  <si>
    <t>12.1.1.4.</t>
  </si>
  <si>
    <t>Ostu pārvalžu iemaksas</t>
  </si>
  <si>
    <t>12.1.0.2.</t>
  </si>
  <si>
    <t>Iemaksas no Dzelzceļa infrastruktūras fonda</t>
  </si>
  <si>
    <t>12.1.1.6.</t>
  </si>
  <si>
    <t>Ieņēmumu daļa par aeronavigācijas pakalpojumiem Rīgas lidojumu informācijas rajonā</t>
  </si>
  <si>
    <t>Labklājības ministrija - kopā</t>
  </si>
  <si>
    <t>9.1.8.4.</t>
  </si>
  <si>
    <t>Nodeva par darba atļaujas pieprasīšanai nepieciešamo dokumetu izskatīšanu</t>
  </si>
  <si>
    <t>Tieslietu ministrija - kopā</t>
  </si>
  <si>
    <t>9.1.1.1.</t>
  </si>
  <si>
    <t>Kancelejas nodeva tiesu iestādē</t>
  </si>
  <si>
    <t>9.1.1.2.</t>
  </si>
  <si>
    <t>Nodeva par darbības veikšanu tiesu iestādē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</si>
  <si>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</si>
  <si>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</si>
  <si>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</si>
  <si>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</si>
  <si>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</si>
  <si>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</si>
  <si>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9.1.3.4.</t>
  </si>
  <si>
    <t>Nodeva par sertifikācijas pakalpojumu sniedzēja akreditāciju un akreditācijas atjaunošanu</t>
  </si>
  <si>
    <t>9.1.7.1.</t>
  </si>
  <si>
    <t>Zemesgrāmatu kancelejas nodeva</t>
  </si>
  <si>
    <t>9.1.9.3.</t>
  </si>
  <si>
    <t>Nodeva par rūpnieciskā īpašuma aizsardzību</t>
  </si>
  <si>
    <t>9.1.9.4.</t>
  </si>
  <si>
    <t>Ieņēmumi par izziņu sagatavošanu un izsniegšanu par nekustamo īpašumu piederību un sastāvu</t>
  </si>
  <si>
    <t>Uzņēmējdarbības riska valsts nodeva</t>
  </si>
  <si>
    <t>Nodeva par personas datu apstrādes sistēmas reģistrēšanu un Fizisko personu datu aizsardzības likumā noteikto reģistrējamo izmaiņu reģistrēšanu</t>
  </si>
  <si>
    <t>10.1.0.1.</t>
  </si>
  <si>
    <t>Naudas sodi, ko uzliek tiesu iestādes</t>
  </si>
  <si>
    <t>10.1.1.5.</t>
  </si>
  <si>
    <t>Naudas sodi, ko uzliek Datu valsts inspekcija</t>
  </si>
  <si>
    <t>Kultūras ministrija - kopā</t>
  </si>
  <si>
    <t>9.1.3.3.</t>
  </si>
  <si>
    <t>Nodeva par filmu producētāja (ražotāja) un izplatītāja, filmu izplatīšanas vietas un filmas reģistrāciju</t>
  </si>
  <si>
    <t>Radio un televīzija - kopā</t>
  </si>
  <si>
    <t>9.2.1.3.</t>
  </si>
  <si>
    <t>Nodeva par speciālu atļauju (licenci) darbībai elektronisko plašsaziņas līdzekļu jomā</t>
  </si>
  <si>
    <t>Reģionālās attīstības un pašvaldību lietu ministrija - kopā</t>
  </si>
  <si>
    <t>12.1.1.5.</t>
  </si>
  <si>
    <t>Ieņēmumi no dzīvojamo māju privatizācijas</t>
  </si>
  <si>
    <t>* - Ārvalstu finanšu palīdzības līdzekļi noteiktu programmu īstenošanai.</t>
  </si>
  <si>
    <t>** - Precizēta izpilde no gada sākuma.</t>
  </si>
  <si>
    <t xml:space="preserve">Pārvaldnieks                                  </t>
  </si>
  <si>
    <t>Reinfelde, 7094286</t>
  </si>
  <si>
    <t xml:space="preserve">Oficiālais mēneša pārskats </t>
  </si>
  <si>
    <t xml:space="preserve">     Valsts pamatbudžeta ieņēmumi un  izdevumi pa ministrijām un citām centrālām valsts iestādēm </t>
  </si>
  <si>
    <t xml:space="preserve"> kopā ar ārvalstu  finanšu palīdzību</t>
  </si>
  <si>
    <t xml:space="preserve"> (2006.gada janvāris-aprīlis)</t>
  </si>
  <si>
    <t xml:space="preserve"> Rīgā</t>
  </si>
  <si>
    <t>Nr. 1.8-12.10.2/4</t>
  </si>
  <si>
    <t>4.tabula</t>
  </si>
  <si>
    <t>Finansēšanas plāns pārskata periodam</t>
  </si>
  <si>
    <t>Izpilde % pret gada plānu      (4/2)</t>
  </si>
  <si>
    <t>Izpilde % pret finansē-šanas plānu pārskata periodam       (4/3)</t>
  </si>
  <si>
    <t>Pārskata mēneša plāns</t>
  </si>
  <si>
    <t>Ieņēmumi - kopā</t>
  </si>
  <si>
    <t>Resursi izdevumu segšanai</t>
  </si>
  <si>
    <t xml:space="preserve"> Dotācija no vispārējiem ieņēmumiem</t>
  </si>
  <si>
    <t xml:space="preserve"> Maksas pakalpojumi un citi pašu ieņēmumi</t>
  </si>
  <si>
    <t xml:space="preserve"> Ārvalstu finanšu palīdzība</t>
  </si>
  <si>
    <t xml:space="preserve">   Izdevumi - kopā</t>
  </si>
  <si>
    <t xml:space="preserve"> Uzturēšanas izdevumi</t>
  </si>
  <si>
    <t xml:space="preserve">  Kārtējie izdevumi</t>
  </si>
  <si>
    <t xml:space="preserve">    tai skaitā atalgojumi</t>
  </si>
  <si>
    <t>Maksājumi par aizņēmumiem un kredītiem</t>
  </si>
  <si>
    <t xml:space="preserve">  Subsīdijas un dotācijas</t>
  </si>
  <si>
    <t xml:space="preserve">    tai skaitā transferts uz valsts speciālo budžetu</t>
  </si>
  <si>
    <t xml:space="preserve">    no tiem -pašvaldību budžetiem</t>
  </si>
  <si>
    <t xml:space="preserve">    tai skaitā dotācijas iestādēm, organizācijām un uzņēmumiem</t>
  </si>
  <si>
    <t xml:space="preserve">    no tiem- pašvaldību budžetiem</t>
  </si>
  <si>
    <t xml:space="preserve">    tai skaitā dotācijas iedzīvotājiem</t>
  </si>
  <si>
    <t xml:space="preserve">    tai skaitā biedru naudas,dalības maksas</t>
  </si>
  <si>
    <t>Izdevumi kapitālieguldījumiem</t>
  </si>
  <si>
    <t xml:space="preserve">   kapitālie izdevumi</t>
  </si>
  <si>
    <t xml:space="preserve">   investīcijas</t>
  </si>
  <si>
    <t xml:space="preserve">    no tiem - pašvaldību budžetiem</t>
  </si>
  <si>
    <t xml:space="preserve">Tīrie aizdevumi </t>
  </si>
  <si>
    <t>Fiskālā bilance</t>
  </si>
  <si>
    <t xml:space="preserve">Finansēšana : </t>
  </si>
  <si>
    <t xml:space="preserve"> Aizņēmumi </t>
  </si>
  <si>
    <t>Maksas pakalpojumi un citi pašu ieņēmumu naudas līdzekļu atlikumu izmaiņas palielinājums(-) vai samazinājums(+)</t>
  </si>
  <si>
    <t>Ārvalstu finanšu palīdzības naudas līdzekļu atlikumu palielinājums (-) vai samazinājums (+)</t>
  </si>
  <si>
    <t>01.  Valsts prezidenta kanceleja</t>
  </si>
  <si>
    <t>Izdevumi - kopā</t>
  </si>
  <si>
    <t xml:space="preserve">Uzturēšanas izdevumi </t>
  </si>
  <si>
    <t xml:space="preserve"> Kārtējie izdevumi</t>
  </si>
  <si>
    <t>02.  Saeima</t>
  </si>
  <si>
    <t xml:space="preserve">Izdevumi - kopā </t>
  </si>
  <si>
    <t>03.  Ministru Kabinets</t>
  </si>
  <si>
    <t>Uzturēšanas izdevumi</t>
  </si>
  <si>
    <t>10.  Aizsardzības ministrija</t>
  </si>
  <si>
    <t>11.  Ārlietu ministrija</t>
  </si>
  <si>
    <t>12.  Ekonomikas ministrija</t>
  </si>
  <si>
    <t>Transferts no dotācijas no vispārējiem ieņēmumiem</t>
  </si>
  <si>
    <t xml:space="preserve">Transferts no ārvalstu finanšu palīdzības </t>
  </si>
  <si>
    <t>13.  Finanšu ministrija</t>
  </si>
  <si>
    <t>tai skaitā dotācijas no vispārējiem ieņēmumiem transferts uz valsts pamatbudžetu</t>
  </si>
  <si>
    <t>tai skaitā ārvalstu finanšu palīdzības transferts uz valsts pamatbudžetu</t>
  </si>
  <si>
    <t>Tīrie aizdevumi</t>
  </si>
  <si>
    <t>14.  Iekšlietu ministrija</t>
  </si>
  <si>
    <t>15.  Izglītības un zinātnes ministrija</t>
  </si>
  <si>
    <t>Transferts no ārvalstu finanšu palīdzības</t>
  </si>
  <si>
    <t>Aizdevumi</t>
  </si>
  <si>
    <t>Aizdevumu atmaksas</t>
  </si>
  <si>
    <t xml:space="preserve">    aizņēmums no pamatbudžeta</t>
  </si>
  <si>
    <t>16.  Zemkopības ministrija</t>
  </si>
  <si>
    <t>17.  Satiksmes ministrija</t>
  </si>
  <si>
    <t>18.  Labklājības ministrija</t>
  </si>
  <si>
    <t>19.  Tieslietu ministrija</t>
  </si>
  <si>
    <t>21.  Vides ministrija</t>
  </si>
  <si>
    <t xml:space="preserve">x </t>
  </si>
  <si>
    <t>22.  Kultūras ministrija</t>
  </si>
  <si>
    <t>24.  Valsts kontrole</t>
  </si>
  <si>
    <t>28.  Augstākā tiesa</t>
  </si>
  <si>
    <t>29.  Veselības ministrija</t>
  </si>
  <si>
    <t>30.  Satversmes tiesa</t>
  </si>
  <si>
    <t>32.  Prokuratūra</t>
  </si>
  <si>
    <t xml:space="preserve">   tai skaitā dotācijas iedzīvotājiem</t>
  </si>
  <si>
    <t>35.  Centrālā vēlēšanu komisija</t>
  </si>
  <si>
    <t>36.  Bērnu un ģimenes lietu ministrija</t>
  </si>
  <si>
    <t>37.  Centrālā zemes komisija</t>
  </si>
  <si>
    <t xml:space="preserve">
45. Īpašu uzdevumu ministra sabiedrības integrācijas lietās sekretariāts</t>
  </si>
  <si>
    <t>47.  Radio un televīzija</t>
  </si>
  <si>
    <t>48.  Valsts cilvēktiesību birojs</t>
  </si>
  <si>
    <t>57.  Īpašu uzdevumu ministra elektroniskās pārvaldes lietās sekretariāts</t>
  </si>
  <si>
    <t>58.  Reģionālās attīstības un pašvaldību lietu ministrija</t>
  </si>
  <si>
    <t>62.  Mērķdotācijas pašvaldībām</t>
  </si>
  <si>
    <t>64.  Dotācija pašvaldībām</t>
  </si>
  <si>
    <t>68. NATO valstu valdību vadītāju sanāksmes un ar to saistīto  drošības pasākumu nodrošināšana</t>
  </si>
  <si>
    <t>70. Valsts un pašvaldību institūcijām jauno klasifikāciju, pārskatu un grāmatvedības noteikumu  ieviešanai</t>
  </si>
  <si>
    <t>72. Programmatūras licenču pirkšana, noma un regulāra atjaunošana</t>
  </si>
  <si>
    <t>Informatīvi</t>
  </si>
  <si>
    <t>Atmaksa valsts pamatbudžetā par ERAF,ESF,ELVGF,EK iniciatīvu "EQUAL" un "INTERREG" finansējumu - konsolidējamā pozīcija</t>
  </si>
  <si>
    <t xml:space="preserve">Valsts pamatbudžeta savstarpējie maksājumi - konsolidējamā pozīcija </t>
  </si>
  <si>
    <t xml:space="preserve">   Transferts no dotācijas no vispārējiem ieņēmumiem</t>
  </si>
  <si>
    <t xml:space="preserve">   Transferts no ārvalstu finanšu palīdzības</t>
  </si>
  <si>
    <t xml:space="preserve">   tai skaitā dotācijas no vispārējiem ieņēmumiem transferts uz valsts pamatbudžetu</t>
  </si>
  <si>
    <t xml:space="preserve">   tai skaitā  ārvalstu finanšu palīdzības transferts uz valsts pamatbudžetu</t>
  </si>
  <si>
    <t>Muceniece, 7094321</t>
  </si>
  <si>
    <r>
      <t xml:space="preserve">Finansēšana </t>
    </r>
    <r>
      <rPr>
        <sz val="10"/>
        <rFont val="Times New Roman"/>
        <family val="1"/>
      </rPr>
      <t xml:space="preserve">: </t>
    </r>
  </si>
  <si>
    <t>Valsts pamatbudžeta ieņēmumi un izdevumi atbilstoši ekonomiskajām kategorijām</t>
  </si>
  <si>
    <t>Nr._1.8-12.10.2/4</t>
  </si>
  <si>
    <t>5.tabula</t>
  </si>
  <si>
    <t>Klasifikā-cijas kods</t>
  </si>
  <si>
    <t>Izpilde % pret gada plānu      (5/3)</t>
  </si>
  <si>
    <t>Izpilde % pret finansē-šanas plānu pārskata periodam       (5/4)</t>
  </si>
  <si>
    <t>I</t>
  </si>
  <si>
    <t xml:space="preserve">Resursi izdevumu segšanai </t>
  </si>
  <si>
    <t xml:space="preserve">   Dotācija no vispārējiem ieņēmumiem</t>
  </si>
  <si>
    <t xml:space="preserve">   Maksas pakalpojumi un citi pašu ieņēmumi</t>
  </si>
  <si>
    <t xml:space="preserve">   Ārvalstu finanšu palīdzība </t>
  </si>
  <si>
    <t>II</t>
  </si>
  <si>
    <t>KOPĀ IZDEVUMI</t>
  </si>
  <si>
    <t xml:space="preserve">Kārtējie izdevumi </t>
  </si>
  <si>
    <t xml:space="preserve"> tai skaitā:  atalgojumi</t>
  </si>
  <si>
    <t xml:space="preserve">        valsts sociālās apdrošināšanas 
       obligātās iemaksas</t>
  </si>
  <si>
    <t>1400,
1500</t>
  </si>
  <si>
    <t xml:space="preserve">        pakalpojumu apmaksa un materiālu, 
        energoresursu, ūdens un inventāra 
        vērtībā līdz Ls 50 par vienu vienību
        iegāde</t>
  </si>
  <si>
    <t>1486,1487</t>
  </si>
  <si>
    <t>Mērķdotācijas pašvaldībām, kas saņemtas no rajona padomēm</t>
  </si>
  <si>
    <t>18.2.2.6.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</si>
  <si>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</si>
  <si>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18.2.2.7.</t>
  </si>
  <si>
    <t>Mērķdotācijas pašvaldību izglītības iestāžu piecgadīgo un sešgadīgo bērnu apmācības pedagogu darba samaksai un valsts sociālās apdrošināšanas obligātajām iemaksām</t>
  </si>
  <si>
    <t>18.2.2.8.</t>
  </si>
  <si>
    <t>Mērķdotācijas pašvaldību apvienošanās (sadarbības) projektu sagatavošanai un administratīvo teritoriju izpētei</t>
  </si>
  <si>
    <t>18.2.2.9.</t>
  </si>
  <si>
    <t>Pārējās mērķdotācijas</t>
  </si>
  <si>
    <t>t.sk. mērķdotācijas pašvaldību pasākumiem</t>
  </si>
  <si>
    <t>Vides ministrijas mērķdotācija investīcijām Zebrenes pašvaldības vides projektam</t>
  </si>
  <si>
    <t>18.2.3.0.</t>
  </si>
  <si>
    <t>Dotācija iedzīvotāju ienākuma nodokļa prognozes neizpildes kompensācijai</t>
  </si>
  <si>
    <t>18.2.4.0.</t>
  </si>
  <si>
    <t>Maksājumi no valsts budžeta iestādēm pašvaldībām</t>
  </si>
  <si>
    <t>18.2.4.1.</t>
  </si>
  <si>
    <t>Dotācija no valsts budžeta iestādēm pašvaldībām</t>
  </si>
  <si>
    <t>t.sk. IZM dotācija pašvaldību izglītības iestāžu profesionālās ievirzes sporta izglītības programmu pedagogu darba samaksai un valsts sociālās apdrošināšanas obligātajām iemaksām (valsts budžeta programma 09.19.)</t>
  </si>
  <si>
    <t>Kultūras ministrijas  dotācija pašvaldību izglītības iestāžu profesionālās ievirzes mākslas, mūzikas un kultūras izglītības programmu pedagogu darba samaksai un valsts sociālās apdrošināšanas obligātajām iemaksām (valsts budžeta programma 02.08.)</t>
  </si>
  <si>
    <t>18.2.4.2.</t>
  </si>
  <si>
    <t>Valsts budžeta līdzdalības maksājumi pašvaldībām ārvalstu finanšu palīdzības projektu īstenošanai</t>
  </si>
  <si>
    <t>18.2.4.9.</t>
  </si>
  <si>
    <t>Pārējie maksājumi no valsts budžeta iestādēm pašvaldībām</t>
  </si>
  <si>
    <t>no tiem: IZM valsts budžeta programma 01.14."Mācību literatūras iegāde"</t>
  </si>
  <si>
    <t>Bērnu un ģimenes lietu ministrijas valsts budžeta programma 01.02. "Valsts programma bērnu un ģimenes stāvokļa uzlabošanai</t>
  </si>
  <si>
    <t>valsts budžeta līdzekļi neparedzētiem gadījumiem</t>
  </si>
  <si>
    <t>18.3.0.0.</t>
  </si>
  <si>
    <t>Maksājumi no pašvaldību finanšu izlīdzināšanas fonda pašvaldību budžetiem</t>
  </si>
  <si>
    <t>18.4.0.0.</t>
  </si>
  <si>
    <t>Maksājumi no citiem budžetiem</t>
  </si>
  <si>
    <t>Iedzīvotāju ienākuma nodokļa atlikums uz gada sākumu Ls</t>
  </si>
  <si>
    <t>Iedzīvotāju ienākuma nodokļa atlikums uz perioda beigām Ls</t>
  </si>
  <si>
    <t>Pārvaldnieks</t>
  </si>
  <si>
    <t>Musakova, 7094247</t>
  </si>
  <si>
    <r>
      <t>Iedzīvotāju ienākuma nodoklis</t>
    </r>
    <r>
      <rPr>
        <b/>
        <sz val="12"/>
        <rFont val="Times New Roman"/>
        <family val="1"/>
      </rPr>
      <t xml:space="preserve">                          </t>
    </r>
  </si>
  <si>
    <t>Pašvaldību pamatbudžeta izdevumi un tīrie aizdevumi atbilstoši funkcionālajām kategorijām</t>
  </si>
  <si>
    <t xml:space="preserve">13.tabula </t>
  </si>
  <si>
    <t xml:space="preserve"> Izdevumi kopā atbilstoši funkcionālajām kategorijām un norēķini</t>
  </si>
  <si>
    <t xml:space="preserve"> Izdevumi pēc valdības funkcijām</t>
  </si>
  <si>
    <t>Brīvais laiks, sports, kultūra un reliģija</t>
  </si>
  <si>
    <t>Lauksaimniecība (zemkopība), mežkopība un zvejniecība</t>
  </si>
  <si>
    <t>14.180</t>
  </si>
  <si>
    <t>Pašvaldību  parādu procentu nomaksa</t>
  </si>
  <si>
    <t>14.400</t>
  </si>
  <si>
    <t>Izdevumi neparedzētiem  gadījumiem</t>
  </si>
  <si>
    <t>14.500</t>
  </si>
  <si>
    <t>Pārējie izdevumi, kas nav klasificēti citās pamatfunkcijās</t>
  </si>
  <si>
    <t>14.310</t>
  </si>
  <si>
    <t>Pašvaldību norēķini ar valsts pamatbudžetu</t>
  </si>
  <si>
    <t>14.320</t>
  </si>
  <si>
    <t>Norēķini ar pašvaldību budžetiem</t>
  </si>
  <si>
    <t>14.321</t>
  </si>
  <si>
    <t>Norēķini par citu pašvaldību izglītības iestāžu sniegtajiem pakalpojumiem</t>
  </si>
  <si>
    <t>14.322</t>
  </si>
  <si>
    <t>Norēķini par citu pašvaldību sociālās palīdzības iestāžu sniegtajiem pakalpojumiem</t>
  </si>
  <si>
    <t>14.323</t>
  </si>
  <si>
    <t>Pārējie norēķini</t>
  </si>
  <si>
    <t>14.340</t>
  </si>
  <si>
    <t>Maksājumi pašvaldību finanšu izlīdzināšanas fondam</t>
  </si>
  <si>
    <t xml:space="preserve">Pārvaldnieks                              </t>
  </si>
  <si>
    <r>
      <t xml:space="preserve"> Norēķini</t>
    </r>
  </si>
  <si>
    <t>Pašvaldību pamatbudžeta izdevumi atbilstoši ekonomiskajām kategorijām un finansēšana</t>
  </si>
  <si>
    <t>14.tabula</t>
  </si>
  <si>
    <t>1100</t>
  </si>
  <si>
    <t>Atalgojumi</t>
  </si>
  <si>
    <t>1200</t>
  </si>
  <si>
    <t>Valsts sociālās apdrošināšanas obligātās iemaksas</t>
  </si>
  <si>
    <t>1300</t>
  </si>
  <si>
    <t>Komandējumu un dienesta braucienu izdevumi</t>
  </si>
  <si>
    <t>1400</t>
  </si>
  <si>
    <t>Pakalpojumu apmaksa</t>
  </si>
  <si>
    <t>t.sk. transportlīdzekļu valsts obligātās civiltiesiskās apdrošināšanas prēmiju maksājumi</t>
  </si>
  <si>
    <t>līdzekļi kases izdevumu atjaunošanai, ko apdrošināšanas sabiedrības atmaksā no transportlīdzekļu valsts obligātās civiltiesiskās apdrošināšanas prēmiju maksājumiem</t>
  </si>
  <si>
    <t>zemes nodokļa parāda maksājumi</t>
  </si>
  <si>
    <t>pievienotās vērtības nodoklis</t>
  </si>
  <si>
    <t>nekustamā īpašuma nodoklis</t>
  </si>
  <si>
    <t>pārējo nodokļu un nodevu maksājumi</t>
  </si>
  <si>
    <t>1500</t>
  </si>
  <si>
    <t>Materiālu, energoresursu, ūdens un inventāra (vērtībā līdz Ls 50 par 1 vienību) iegāde</t>
  </si>
  <si>
    <t>t.sk. formas tērpu iegāde</t>
  </si>
  <si>
    <t>uzturdevas kompensācijas naudā</t>
  </si>
  <si>
    <t>Grāmatu un žurnālu iegāde</t>
  </si>
  <si>
    <t>2100</t>
  </si>
  <si>
    <t>Kredītu procentu samaksa</t>
  </si>
  <si>
    <t>2130</t>
  </si>
  <si>
    <t>kredītu procentu samaksa komercbankām</t>
  </si>
  <si>
    <t xml:space="preserve">    kredītu procentu samaksa par aizņēmumiem, ko pašvaldības ņēmušas no Valsts kases</t>
  </si>
  <si>
    <t>2190</t>
  </si>
  <si>
    <t>kredītu procentu samaksa pārējām organizācijām</t>
  </si>
  <si>
    <t>2300</t>
  </si>
  <si>
    <t>Kredītu procentu samaksa ārvalstu institūcijām</t>
  </si>
  <si>
    <t>2500</t>
  </si>
  <si>
    <t>Procentu samaksa komercbankām par ņemto līzingu</t>
  </si>
  <si>
    <t xml:space="preserve">  Subsīdijas </t>
  </si>
  <si>
    <t xml:space="preserve">  Dotācijas pašvaldību budžetiem</t>
  </si>
  <si>
    <t xml:space="preserve">  Dotācijas iestādēm, organizācijām un komersantiem</t>
  </si>
  <si>
    <t xml:space="preserve">  Dotācijas iedzīvotājiem</t>
  </si>
  <si>
    <t>3510</t>
  </si>
  <si>
    <t>t.sk. pensijas</t>
  </si>
  <si>
    <t>3520</t>
  </si>
  <si>
    <t>sociālās apdrošināšanas pabalsti</t>
  </si>
  <si>
    <t>3530</t>
  </si>
  <si>
    <t>valsts sociālie pabalsti un palīdzība</t>
  </si>
  <si>
    <t xml:space="preserve">  Biedru naudas, dalības maksa</t>
  </si>
  <si>
    <t xml:space="preserve">  Pašvaldību budžetu transferti uzturēšanas izdevumiem</t>
  </si>
  <si>
    <t>no tiem: pašvaldību budžetu transferti uzturēšanas izdevumiem no pašvaldību pamatbudžeta uz valsts pamatbudžetu</t>
  </si>
  <si>
    <t>t.sk. apdrošināšanas atlīdzība</t>
  </si>
  <si>
    <t>4000</t>
  </si>
  <si>
    <t>Kapitālie izdevumi</t>
  </si>
  <si>
    <t>t.sk., pašvaldību budžeta transferti kapitālajiem izdevumiem</t>
  </si>
  <si>
    <t>no tiem: pašvaldību budžetu transferti kapitālajiem izdevumiem no pašvaldību pamatbudžeta uz valsts pamatbudžetu</t>
  </si>
  <si>
    <t>Zemes iegāde</t>
  </si>
  <si>
    <t>Investīcijas</t>
  </si>
  <si>
    <t>t.sk. pašvaldību budžeta transferti investīcijām</t>
  </si>
  <si>
    <t>no tiem: pašvaldību budžetu transferti investīcijām no pašvaldību pamatbudžeta uz valsts pamatbudžetu</t>
  </si>
  <si>
    <t>III</t>
  </si>
  <si>
    <t>Valsts (pašvaldību) budžeta aizdevumi un atmaksas</t>
  </si>
  <si>
    <t>t.sk. aizdevumi speciālajam budžetam</t>
  </si>
  <si>
    <t>aizdevumi pašvaldību budžetiem</t>
  </si>
  <si>
    <t>Valsts (pašvaldību) budžeta  aizdevumu atmaksas</t>
  </si>
  <si>
    <t>t.sk. atmaksas no speciālā budžeta</t>
  </si>
  <si>
    <t>atmaksas no  pašvaldību budžetiem</t>
  </si>
  <si>
    <t>IV</t>
  </si>
  <si>
    <t>Pavisam izdevumi, tīrie aizdevumi (II+III)</t>
  </si>
  <si>
    <t>V</t>
  </si>
  <si>
    <t>Ieņēmumu pārsniegums (+) vai deficīts (-) (I-IV)</t>
  </si>
  <si>
    <t>VI</t>
  </si>
  <si>
    <t>Finansēšana (VII+VIII)</t>
  </si>
  <si>
    <t>VII</t>
  </si>
  <si>
    <t>1.1. No citām tā paša līmeņa valsts pārvaldes struktūrām</t>
  </si>
  <si>
    <t xml:space="preserve">1.2. No citiem valsts pārvaldes līmeņiem </t>
  </si>
  <si>
    <t>2.1. Budžeta līdzekļu atlikums gada sākumā</t>
  </si>
  <si>
    <t>2.2. Budžeta līdzekļu atlikums perioda beigās</t>
  </si>
  <si>
    <t>3. No komercbankām</t>
  </si>
  <si>
    <t>4. Pārējā iekšējā finansēšana</t>
  </si>
  <si>
    <t>VIII</t>
  </si>
  <si>
    <t>Ārējā finansēšana</t>
  </si>
  <si>
    <t xml:space="preserve">Pārvaldnieks                    </t>
  </si>
  <si>
    <r>
      <t xml:space="preserve">2. Izdevumi kapitālieguldījumiem </t>
    </r>
    <r>
      <rPr>
        <sz val="10"/>
        <rFont val="Times New Roman"/>
        <family val="1"/>
      </rPr>
      <t>(4000+6000+7000)</t>
    </r>
  </si>
  <si>
    <r>
      <t xml:space="preserve">Valsts iekšējie aizdevumi un atmaksas </t>
    </r>
    <r>
      <rPr>
        <sz val="10"/>
        <rFont val="Times New Roman"/>
        <family val="1"/>
      </rPr>
      <t>(8100-8200)</t>
    </r>
  </si>
  <si>
    <r>
      <t xml:space="preserve">Iekšējā finansēšana </t>
    </r>
    <r>
      <rPr>
        <sz val="10"/>
        <rFont val="Times New Roman"/>
        <family val="1"/>
      </rPr>
      <t>(1.+2.+3.+4.)</t>
    </r>
  </si>
  <si>
    <r>
      <t xml:space="preserve">1. No citām valsts pārvaldes struktūrām </t>
    </r>
    <r>
      <rPr>
        <sz val="10"/>
        <rFont val="Times New Roman"/>
        <family val="1"/>
      </rPr>
      <t>(1.1.+1.2.)</t>
    </r>
  </si>
  <si>
    <r>
      <t xml:space="preserve">2. Budžeta līdzekļu izmaiņas </t>
    </r>
    <r>
      <rPr>
        <sz val="10"/>
        <rFont val="Times New Roman"/>
        <family val="1"/>
      </rPr>
      <t>(2.1.-2.2.)</t>
    </r>
  </si>
  <si>
    <t xml:space="preserve">Pašvaldību speciālā budžeta ieņēmumi </t>
  </si>
  <si>
    <t>15.tabula</t>
  </si>
  <si>
    <t>1</t>
  </si>
  <si>
    <t>2</t>
  </si>
  <si>
    <t>3</t>
  </si>
  <si>
    <t>4</t>
  </si>
  <si>
    <t>5</t>
  </si>
  <si>
    <t>6</t>
  </si>
  <si>
    <t>I  Ieņēmumi kopā</t>
  </si>
  <si>
    <t>Īpašiem mērķiem iezīmēti līdzekļi - kopā</t>
  </si>
  <si>
    <t>Brīvprātīgās iemaksas valsts pensiju apdrošināšanai</t>
  </si>
  <si>
    <t>Brīvprātīgās iemaksas invaliditātes, maternitātes un slimības apdrošināšanai</t>
  </si>
  <si>
    <t xml:space="preserve">VSA iemaksas fondēto pensiju shēmā </t>
  </si>
  <si>
    <t>Uzkrātā fondēto pensiju kapitāla iemaksas valsts pensiju speciālajā budžetā</t>
  </si>
  <si>
    <t xml:space="preserve">  Īpašiem (likumu un Ministru kabineta 
  noteikumu) mērķiem noteiktie atskaitījumu 
  ieņēmumi</t>
  </si>
  <si>
    <t>Regresa prasības</t>
  </si>
  <si>
    <t>Dividendes no valsts pensiju speciālajam budžetam nodotajām kapitāla daļām</t>
  </si>
  <si>
    <t xml:space="preserve"> Citi īpašiem (likumu un Ministru kabineta 
 noteikumu) mērķiem noteiktie ieņēmumi</t>
  </si>
  <si>
    <t>Iemaksas nodarbinātībai par privatizācijas līguma nosacījumu neizpildi</t>
  </si>
  <si>
    <t>Kapitalizācijas rezultātā atgūtie līdzekļi</t>
  </si>
  <si>
    <t>Pārējie iepriekš neklasificētie īpašiem mērķiem noteiktie ieņēmumi</t>
  </si>
  <si>
    <t>Saņemtie valsts budžeta transferta pārskaitījumi</t>
  </si>
  <si>
    <t xml:space="preserve">  Saņemtās dotācijas no valsts pamatbudžeta</t>
  </si>
  <si>
    <t>Valsts pamatbudžeta dotācija Valsts sociālās apdrošināšanas aģentūrai no valsts budžeta izmaksājamo valsts sociālo pabalstu aprēķināšanai, piešķiršanai un piegādei</t>
  </si>
  <si>
    <t>Valsts iemaksas valsts sociālajai apdrošināšanai valsts pensiju apdrošināšanai</t>
  </si>
  <si>
    <t>Valsts iemaksas sociālajai apdrošināšanai bezdarba gadījumam</t>
  </si>
  <si>
    <t>Valsts budžeta dotācija apgādnieka zaudējumu pensiju izmaksai</t>
  </si>
  <si>
    <t>Valsts budžeta dotācija AP deputātu pensiju izmaksai</t>
  </si>
  <si>
    <t>Valsts budžeta dotācija Valsts sociālās apdrošināšanas aģentūrai kompensāciju izmaksām spaidu darbos nodarbinātām personām</t>
  </si>
  <si>
    <t>Pārējās valsts pamatbudžeta dotācijas</t>
  </si>
  <si>
    <t>transferts</t>
  </si>
  <si>
    <t>04.01.00. Valsts pensiju speciālais budžets</t>
  </si>
  <si>
    <t xml:space="preserve">  Īpašiem mērķiem iezīmēti ieņēmumi </t>
  </si>
  <si>
    <t xml:space="preserve">Īpašā (likumu un Ministru kabineta noteikumu) kārtībā noteiktie speciālā budžeta un iestāžu ieņēmumi </t>
  </si>
  <si>
    <t xml:space="preserve">  Sociālās apdrošināšanas iemaksas </t>
  </si>
  <si>
    <t>Brīvprātīgās iemaksas  valsts pensiju apdrošināšanai</t>
  </si>
  <si>
    <t xml:space="preserve">  Citi īpašiem (likumu un Ministru kabineta 
  noteikumu) mērķiem noteiktie ieņēmumi</t>
  </si>
  <si>
    <t xml:space="preserve">Pārējie iepriekš neklasificētie īpašiem mērķiem noteiktie ieņēmumi </t>
  </si>
  <si>
    <t xml:space="preserve">  Valsts sociālās apdrošināšanas speciālā budžeta 
  saņemtie transferta pārskaitījumi</t>
  </si>
  <si>
    <t>No nodarbinātības speciālā budžeta valsts pensiju apdrošināšanai</t>
  </si>
  <si>
    <t>No darba negadījumu speciālā budžeta valsts pensiju apdrošināšanai</t>
  </si>
  <si>
    <t>No invaliditātes, maternitātes un slimības speciālā budžeta valsts pensiju apdrošināšanai</t>
  </si>
  <si>
    <t>Valsts budžeta dotācija apgādnieka zaudējuma pensiju izmaksai</t>
  </si>
  <si>
    <t>04.02.00. Nodarbinātības speciālais budžets</t>
  </si>
  <si>
    <t xml:space="preserve">  Īpašiem mērķiem iezīmēti ieņēmumi</t>
  </si>
  <si>
    <t xml:space="preserve"> Valsts sociālās apdrošināšanas speciālā budžeta saņemtie transferta pārskaitījumi</t>
  </si>
  <si>
    <t>No darba negadījumu speciālā budžeta 
sociālajai apdrošināšanai bezdarba gadījumam</t>
  </si>
  <si>
    <t>No invaliditātes, maternitātes un slimības speciālā budžeta apdrošināšanai bezdarba gadījumam</t>
  </si>
  <si>
    <t xml:space="preserve"> Saņemtās dotācijas no valsts pamatbudžeta</t>
  </si>
  <si>
    <t xml:space="preserve">  Maksas pakalpojumi un citi pašu ieņēmumi </t>
  </si>
  <si>
    <t xml:space="preserve">       tai skaitā atalgojumi</t>
  </si>
  <si>
    <t>04.03.00. Darba negadījumu speciālais budžets</t>
  </si>
  <si>
    <t>04.04.00. Invaliditātes, maternitātes un slimības speciālais  budžets</t>
  </si>
  <si>
    <t>Īpašiem mērķiem iezīmēti ieņēmumi</t>
  </si>
  <si>
    <t>tai skaitā aizņēmuma atmaksa pamatbudžetā</t>
  </si>
  <si>
    <t>04.05.00. Valsts sociālās apdrošināšanas aģentūras speciālais budžets</t>
  </si>
  <si>
    <t>Pārējie iepriekš nekvalificētie īpašiem mērķiem noteiktie ieņēmumi</t>
  </si>
  <si>
    <t xml:space="preserve"> Valsts sociālās apdrošināšanas speciālā 
 budžeta saņemtie transferta pārskaitījumi</t>
  </si>
  <si>
    <t>No valsts pensiju speciālā budžeta ieskaitītie līdzekļi Valsts sociālās apdrošināšanas aģentūrai</t>
  </si>
  <si>
    <t>No nodarbinātības speciālā budžeta ieskaitītie līdzekļi Valsts sociālās apdrošināšanas aģentūrai</t>
  </si>
  <si>
    <t>No darba negadījumu speciālā budžeta ieskaitītie līdzekļi Valsts sociālās apdrošināšanas aģentūrai</t>
  </si>
  <si>
    <t>No invaliditātes, maternitātes un slimības speciālā budžeta ieskaitītie līdzekļi Valsts sociālās apdrošināšanas aģentūrai</t>
  </si>
  <si>
    <t xml:space="preserve">  Maksas pakalpojumi un citi pašu ieņēmumi</t>
  </si>
  <si>
    <t>kods 0720 =</t>
  </si>
  <si>
    <t>Reinfelde 7094286</t>
  </si>
  <si>
    <r>
      <t xml:space="preserve">  Īpašiem mērķiem iezīmēti ieņēmumi </t>
    </r>
    <r>
      <rPr>
        <vertAlign val="superscript"/>
        <sz val="10"/>
        <rFont val="Times New Roman"/>
        <family val="1"/>
      </rPr>
      <t>1</t>
    </r>
  </si>
  <si>
    <r>
      <t xml:space="preserve">  Maksas pakalpojumi un citi pašu ieņēmumi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</si>
  <si>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r>
      <t xml:space="preserve">1. Uzturēšanas izdevumi
 </t>
    </r>
    <r>
      <rPr>
        <sz val="10"/>
        <rFont val="Times New Roman"/>
        <family val="1"/>
      </rPr>
      <t>(1000+2000+3000)</t>
    </r>
  </si>
  <si>
    <r>
      <t>Subsīdijas un dotācijas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1</t>
    </r>
  </si>
  <si>
    <r>
      <t xml:space="preserve">  Maksas pakalpojumi un citi pašu ieņēmumi </t>
    </r>
    <r>
      <rPr>
        <vertAlign val="superscript"/>
        <sz val="10"/>
        <rFont val="Times New Roman"/>
        <family val="1"/>
      </rPr>
      <t>2</t>
    </r>
  </si>
  <si>
    <r>
      <t>Ieņēmumi - kopā</t>
    </r>
    <r>
      <rPr>
        <b/>
        <vertAlign val="superscript"/>
        <sz val="10"/>
        <rFont val="Times New Roman"/>
        <family val="1"/>
      </rPr>
      <t>2</t>
    </r>
  </si>
  <si>
    <r>
      <t>Subsīdijas un dotācijas</t>
    </r>
    <r>
      <rPr>
        <sz val="10"/>
        <rFont val="Times New Roman"/>
        <family val="1"/>
      </rPr>
      <t xml:space="preserve"> </t>
    </r>
  </si>
  <si>
    <r>
      <t>Ieņēmumi – kopā</t>
    </r>
    <r>
      <rPr>
        <b/>
        <vertAlign val="superscript"/>
        <sz val="10"/>
        <rFont val="Times New Roman"/>
        <family val="1"/>
      </rPr>
      <t>2</t>
    </r>
  </si>
  <si>
    <r>
      <t>Pārējie iepriekš neklasificētie īpašiem mērķiem noteiktie ieņēmumi</t>
    </r>
    <r>
      <rPr>
        <i/>
        <vertAlign val="superscript"/>
        <sz val="10"/>
        <rFont val="Times New Roman"/>
        <family val="1"/>
      </rPr>
      <t>2</t>
    </r>
  </si>
  <si>
    <r>
      <t>1</t>
    </r>
    <r>
      <rPr>
        <sz val="9"/>
        <rFont val="Times New Roman"/>
        <family val="1"/>
      </rPr>
      <t xml:space="preserve"> - Aile "Izpilde no gada sākuma" konsolidēta par valsts sociālās apdrošināšanas iekšējiem transfertiem - Ls</t>
    </r>
  </si>
  <si>
    <r>
      <t>2</t>
    </r>
    <r>
      <rPr>
        <sz val="9"/>
        <rFont val="Times New Roman"/>
        <family val="1"/>
      </rPr>
      <t xml:space="preserve"> - Ieņēmumos "Pārējie iepriekš neklasificētie īpašiem mērķiem noteiktie ieņēmumi" pieskaitīti pašu ieņēmumi 72Ls (04.04.00 apakšprogrammā - Ls 72).</t>
    </r>
  </si>
  <si>
    <t>Valsts budžeta ziedojumu un dāvinājumu ieņēmumi un izdevumi pa ministrijām
un citām centrālajām valsts iestādēm</t>
  </si>
  <si>
    <t>8.tabula</t>
  </si>
  <si>
    <t>Ieņēmumi - kopā *</t>
  </si>
  <si>
    <t>Izdevumi - kopā *</t>
  </si>
  <si>
    <t xml:space="preserve">   Kārtējie izdevumi</t>
  </si>
  <si>
    <t xml:space="preserve">                      pārējie kārtējie</t>
  </si>
  <si>
    <t xml:space="preserve">     Maksājumi par aizņēmumiem un kredītiem</t>
  </si>
  <si>
    <t xml:space="preserve">   Subsīdijas un dotācijas</t>
  </si>
  <si>
    <t xml:space="preserve">     tai skaitā dotācijas iestādēm, organizācijām un komersantiem</t>
  </si>
  <si>
    <t xml:space="preserve">                     dotācijas iedzīvotājiem</t>
  </si>
  <si>
    <t xml:space="preserve">                     biedru naudas, dalības maksa</t>
  </si>
  <si>
    <t xml:space="preserve">                     pārējās subsīdijas un dotācijas</t>
  </si>
  <si>
    <t xml:space="preserve"> Izdevumi kapitālieguldījumiem</t>
  </si>
  <si>
    <t xml:space="preserve">Naudas līdzekļu atlikumu izmaiņas palielinājums (-) vai samazinājums (+) </t>
  </si>
  <si>
    <t>01. Valsts prezidenta kanceleja</t>
  </si>
  <si>
    <t>Ieņēmumi</t>
  </si>
  <si>
    <t xml:space="preserve">   Maksājumi par aizņēmumiem un kredītiem</t>
  </si>
  <si>
    <t>02. Saeima</t>
  </si>
  <si>
    <t>03. Ministru kabinets</t>
  </si>
  <si>
    <t>10. Aizsardzības ministrija</t>
  </si>
  <si>
    <t>11. Ārlietu ministrija</t>
  </si>
  <si>
    <t>12. Ekonomikas ministrija</t>
  </si>
  <si>
    <t>13. Finanšu ministrija</t>
  </si>
  <si>
    <t xml:space="preserve">                    pārējie kārtējie</t>
  </si>
  <si>
    <t>14. Iekšlietu ministrija</t>
  </si>
  <si>
    <t xml:space="preserve">     tai skaitā dotācijas iedzīvotājiem</t>
  </si>
  <si>
    <t>15. Izglītības un zinātnes ministrija</t>
  </si>
  <si>
    <t>16. Zemkopības ministrija</t>
  </si>
  <si>
    <t>17. Satiksmes ministrija</t>
  </si>
  <si>
    <t xml:space="preserve">     tai skaitā pārējie kārtējie</t>
  </si>
  <si>
    <t>19. Tieslietu ministrija</t>
  </si>
  <si>
    <t>21. Vides ministrija</t>
  </si>
  <si>
    <t>22. Kultūras ministrija</t>
  </si>
  <si>
    <t xml:space="preserve">Ieņēmumi </t>
  </si>
  <si>
    <t>24. Valsts kontrole</t>
  </si>
  <si>
    <t>28. Augstākā tiesa</t>
  </si>
  <si>
    <t>29. Veselības ministrija</t>
  </si>
  <si>
    <t>30. Satversmes tiesa</t>
  </si>
  <si>
    <t>32. Prokuratūra</t>
  </si>
  <si>
    <t>35. Centrālā vēlēšanu komisija</t>
  </si>
  <si>
    <t>36. Bērnu un ģimenes lietu ministrija</t>
  </si>
  <si>
    <t>37. Centrālā zemes komisija</t>
  </si>
  <si>
    <t>45. Īpašu uzdevumu ministra sabiedrības integrācijas lietās sekretariāts</t>
  </si>
  <si>
    <t>47. Radio un televīzija</t>
  </si>
  <si>
    <t>48. Valsts cilvēktiesību birojs</t>
  </si>
  <si>
    <t>57. Īpašu uzdevumu ministra elektroniskās pārvaldes lietās sekretariāts</t>
  </si>
  <si>
    <t>Lapmežciema pagasts</t>
  </si>
  <si>
    <t>Lestenes pagasts</t>
  </si>
  <si>
    <t>Liepājas pilsēta</t>
  </si>
  <si>
    <t>Limbažu pilsēta</t>
  </si>
  <si>
    <t>Līgatnes pilsēta</t>
  </si>
  <si>
    <t>Mētrienas pagasts</t>
  </si>
  <si>
    <t>Nītaures pagasts</t>
  </si>
  <si>
    <t>Preiļu novads</t>
  </si>
  <si>
    <t>Rundāles pagasts</t>
  </si>
  <si>
    <t>Sakas novads</t>
  </si>
  <si>
    <t>Salacgrīvas pilsēta</t>
  </si>
  <si>
    <t>Saulkrastu pilsēta</t>
  </si>
  <si>
    <t xml:space="preserve">Siguldas novads </t>
  </si>
  <si>
    <t>Snēpeles pagasts</t>
  </si>
  <si>
    <t>Sokolku pagasts</t>
  </si>
  <si>
    <t>Sventes pagasts</t>
  </si>
  <si>
    <t>Trapenes pagasts</t>
  </si>
  <si>
    <t>Tukuma pilsēta</t>
  </si>
  <si>
    <t>Valkas pilsēta</t>
  </si>
  <si>
    <t>Valkas rajona padome</t>
  </si>
  <si>
    <t>Vecumnieku pagasta padome</t>
  </si>
  <si>
    <t>Vectilžas pagasts</t>
  </si>
  <si>
    <t>Vidrižu pagasts</t>
  </si>
  <si>
    <t>Vilces pagasts</t>
  </si>
  <si>
    <t>Viļānu pilsēta</t>
  </si>
  <si>
    <t>3.2. Pašvaldību uzņēmumiem</t>
  </si>
  <si>
    <t>SIA "Preiļu saimnieks"</t>
  </si>
  <si>
    <t>4.Pārējie</t>
  </si>
  <si>
    <t>SIA "Liepājas RAS"</t>
  </si>
  <si>
    <t>Valsts pamatbudžeta aizdevumu atmaksas</t>
  </si>
  <si>
    <t>1. No pamatbudžeta</t>
  </si>
  <si>
    <t>1.1. No studējošo un studiju kreditēšanas</t>
  </si>
  <si>
    <t xml:space="preserve">      - studējošo un studiju kreditēšanai                                           (atmaksa)</t>
  </si>
  <si>
    <t>(dzēšana)</t>
  </si>
  <si>
    <t>1.2. No pārējiem</t>
  </si>
  <si>
    <t>Satiksmes  ministrija</t>
  </si>
  <si>
    <t xml:space="preserve">   -Ceļu projekti</t>
  </si>
  <si>
    <t>Veselības ministrija</t>
  </si>
  <si>
    <t xml:space="preserve">       - WE09-54 Vizuālās diagnostikas aparatūras iegāde Latvijā</t>
  </si>
  <si>
    <t xml:space="preserve">       - WE09-55 Veselības reformas projekts</t>
  </si>
  <si>
    <t>Tieslietu ministrija</t>
  </si>
  <si>
    <t xml:space="preserve">      - Lauksaimniecības attīstības projekts</t>
  </si>
  <si>
    <t>2. No speciālā budžeta</t>
  </si>
  <si>
    <t>Labklājības   ministrija</t>
  </si>
  <si>
    <t xml:space="preserve">      - WE02 Labklājības sistēmas reforma</t>
  </si>
  <si>
    <t xml:space="preserve">      -Valsts pensiju speciālais budžets </t>
  </si>
  <si>
    <t xml:space="preserve">       -Invaliditātes, maternitātes un slimības speciālais budžets</t>
  </si>
  <si>
    <t xml:space="preserve">       -Darba negadījumu speciālais budžets speciālais budžets</t>
  </si>
  <si>
    <t>3. No pašvaldībām</t>
  </si>
  <si>
    <t>3.1. No pašvaldību budžetiem</t>
  </si>
  <si>
    <t xml:space="preserve">    - Pašvaldību finanšu stabilizācija</t>
  </si>
  <si>
    <t>Ēdoles pagasts</t>
  </si>
  <si>
    <t>Kalncempju pagasts</t>
  </si>
  <si>
    <t>Kārķu pagasts</t>
  </si>
  <si>
    <t>Mazozolu pagasts</t>
  </si>
  <si>
    <t>Maļinovas pagasts</t>
  </si>
  <si>
    <t>Ozolnieku novads</t>
  </si>
  <si>
    <t>Naujenes pagasts</t>
  </si>
  <si>
    <t>Rendas pagasts</t>
  </si>
  <si>
    <t>Salas pagasts (Jēkabpils rajons)</t>
  </si>
  <si>
    <t>Sedas pilsētas</t>
  </si>
  <si>
    <t>Slampes pagasts</t>
  </si>
  <si>
    <t>Staicele ar lauku teritoriju</t>
  </si>
  <si>
    <t>Stradu pagasts</t>
  </si>
  <si>
    <t>Tumes pagasts</t>
  </si>
  <si>
    <t>Ugāles pagasts</t>
  </si>
  <si>
    <t>Valdemārpils pilsēta</t>
  </si>
  <si>
    <t>Vērēmu pagasts</t>
  </si>
  <si>
    <t xml:space="preserve">     - EV41 Cieto sadzīves atkritumu projekts (Rīga, Getliņi) (Pasaules Banka)</t>
  </si>
  <si>
    <t xml:space="preserve">     -VAS "Latvijas gāze" debitoru parādu atmaksa</t>
  </si>
  <si>
    <t xml:space="preserve">     -Enerģētikas projekts pašvaldībām ( Dānijas bezprocentu aizdevums) </t>
  </si>
  <si>
    <t>Bauskas pilsētas dome</t>
  </si>
  <si>
    <t>Gulbenes pilsētas dome</t>
  </si>
  <si>
    <t>Kokneses pagasta padome</t>
  </si>
  <si>
    <t>Kuldīgas pilsētas dome</t>
  </si>
  <si>
    <t>Ogres novada dome</t>
  </si>
  <si>
    <t>Rūjienas pilsētas dome</t>
  </si>
  <si>
    <t>Saldus pilsētas dome</t>
  </si>
  <si>
    <t>Valkas pilsētas dome</t>
  </si>
  <si>
    <t>Valmieras pilsētas dome</t>
  </si>
  <si>
    <t xml:space="preserve">     - Komunālās saimniecības projekts Līgatnei (Dānijas Unibanka)</t>
  </si>
  <si>
    <t xml:space="preserve">     - Siltumapgādes sistēmas rekonstrukcijas programma </t>
  </si>
  <si>
    <t>Auces pilsēta</t>
  </si>
  <si>
    <t>Ezeres pagasts</t>
  </si>
  <si>
    <t>Iecavas novada dome</t>
  </si>
  <si>
    <t>Iecavas novads</t>
  </si>
  <si>
    <t>Jumpravas pagasts</t>
  </si>
  <si>
    <t>Kalupes pagasts</t>
  </si>
  <si>
    <t>Litenes pagasts</t>
  </si>
  <si>
    <t>Līvānu novads</t>
  </si>
  <si>
    <t>Lubānas pilsēta</t>
  </si>
  <si>
    <t>Nīcas pagasta padome</t>
  </si>
  <si>
    <t>Olaines pilsēta</t>
  </si>
  <si>
    <t>Olaines pagasts</t>
  </si>
  <si>
    <t>Piltenes pilsēta</t>
  </si>
  <si>
    <t>Pļaviņu pilsēta</t>
  </si>
  <si>
    <t>Puzes pagasts</t>
  </si>
  <si>
    <t>Sesavas pagasts</t>
  </si>
  <si>
    <t>Taurupes pagasts</t>
  </si>
  <si>
    <t>Usmas pagasts</t>
  </si>
  <si>
    <t>Vecpiebalgas pagasts</t>
  </si>
  <si>
    <t>Vērgales pagasts</t>
  </si>
  <si>
    <t>Veselavas pagasts</t>
  </si>
  <si>
    <t xml:space="preserve">    - Enerģētikas projekts Talsu pilsētas domei (NUTEK)</t>
  </si>
  <si>
    <t xml:space="preserve">    - Enerģētikas projekts Liepas pagastam (NUTEK)</t>
  </si>
  <si>
    <t xml:space="preserve">     - Pārējās pašvaldību aizdevumu atmaksas</t>
  </si>
  <si>
    <t xml:space="preserve">    Ādažu pagasts</t>
  </si>
  <si>
    <t xml:space="preserve">    Aglonas pagasts</t>
  </si>
  <si>
    <t xml:space="preserve">    Ainažu pilsēta</t>
  </si>
  <si>
    <t>Aizkraukles rajona padome</t>
  </si>
  <si>
    <t>Aizputes pilsēta</t>
  </si>
  <si>
    <t>Allažu pagasts</t>
  </si>
  <si>
    <t>Alojas pilsēta ar lauku teritoriju</t>
  </si>
  <si>
    <t>Alsungas pagasts</t>
  </si>
  <si>
    <t>Alūksnes pilsēta</t>
  </si>
  <si>
    <t>Amatas novads</t>
  </si>
  <si>
    <t>Ambeļu pagasts</t>
  </si>
  <si>
    <t>Ances pagasts</t>
  </si>
  <si>
    <t>Andrupenes pagasts</t>
  </si>
  <si>
    <t>Annas pagasts</t>
  </si>
  <si>
    <t>Annenieku pagasts</t>
  </si>
  <si>
    <t>Apes pilsēta</t>
  </si>
  <si>
    <t>Aronas pagasts</t>
  </si>
  <si>
    <t>Asares pagasts</t>
  </si>
  <si>
    <t>Aulejas pagasts</t>
  </si>
  <si>
    <t>Babītes pagasta padome</t>
  </si>
  <si>
    <t>Baldones pilsēta</t>
  </si>
  <si>
    <t>Balgales pagasts</t>
  </si>
  <si>
    <t>Baltinavas pagasts</t>
  </si>
  <si>
    <t>Balvu pilsētas dome</t>
  </si>
  <si>
    <t>Balvu rajona padome</t>
  </si>
  <si>
    <t>Bārbeles pagasts</t>
  </si>
  <si>
    <t>Bārtas pagasts</t>
  </si>
  <si>
    <t>Bebru pagasts</t>
  </si>
  <si>
    <t>Bēnes pagasts</t>
  </si>
  <si>
    <t>Bērzaines pagasts</t>
  </si>
  <si>
    <t>Bērzgales pagasts</t>
  </si>
  <si>
    <t>Bērzpils pagasts</t>
  </si>
  <si>
    <t>Bikstu pagasts</t>
  </si>
  <si>
    <t>Biķernieku pagasts</t>
  </si>
  <si>
    <t>Bilskas pagasts</t>
  </si>
  <si>
    <t>Birzgales pagasta padome</t>
  </si>
  <si>
    <t>Birzgales pagasts</t>
  </si>
  <si>
    <t>Blomes pagasts</t>
  </si>
  <si>
    <t>Blontu pagasts</t>
  </si>
  <si>
    <t>Briežuciema pagasts</t>
  </si>
  <si>
    <t>Brīvzemnieku pagasts</t>
  </si>
  <si>
    <t>Brocēnu novads</t>
  </si>
  <si>
    <t>Brunavas pagasts</t>
  </si>
  <si>
    <t>Bunkas pagasts</t>
  </si>
  <si>
    <t>Carnikavas pagasts</t>
  </si>
  <si>
    <t>Cesvaines pilsēta</t>
  </si>
  <si>
    <t>Ciblas novads</t>
  </si>
  <si>
    <t>Cīravas pagasts</t>
  </si>
  <si>
    <t>Dagdas pagasts</t>
  </si>
  <si>
    <t>Dagdas pilsēta</t>
  </si>
  <si>
    <t>Daudzeses pagasts</t>
  </si>
  <si>
    <t>Daugavpils pilsēta</t>
  </si>
  <si>
    <t>Daugavpils rajons padome</t>
  </si>
  <si>
    <t>Daugmales pagasts</t>
  </si>
  <si>
    <t>Daukstu pagasts</t>
  </si>
  <si>
    <t>Degoles pagasts</t>
  </si>
  <si>
    <t>Demenes pagasts</t>
  </si>
  <si>
    <t>Dobeles rajona padome</t>
  </si>
  <si>
    <t>Dricānu pagasts</t>
  </si>
  <si>
    <t>Dunavas pagasts</t>
  </si>
  <si>
    <t>Dundagas pagasts</t>
  </si>
  <si>
    <t>Durbes novads</t>
  </si>
  <si>
    <t>Dzelzavas pagasta padome</t>
  </si>
  <si>
    <t>Dzelzavas pagasts</t>
  </si>
  <si>
    <t>Eglaines pagasts</t>
  </si>
  <si>
    <t>Elejas pagasts</t>
  </si>
  <si>
    <t>Elkšņu pagasts</t>
  </si>
  <si>
    <t>Embūtes pagasts</t>
  </si>
  <si>
    <t>Engures pagasta padome</t>
  </si>
  <si>
    <t>Engures pagasts</t>
  </si>
  <si>
    <t>Ērgļu pagasts</t>
  </si>
  <si>
    <t>Ezernieku pagasts</t>
  </si>
  <si>
    <t>Gaiķu pagasts</t>
  </si>
  <si>
    <t>Gailīšu pagasts</t>
  </si>
  <si>
    <t>Garkalnes pagasts</t>
  </si>
  <si>
    <t>Gaujienas pagasts</t>
  </si>
  <si>
    <t>Gaviezes pagasts</t>
  </si>
  <si>
    <t>Glūdas pagasta padome</t>
  </si>
  <si>
    <t>Glūdas pagasts</t>
  </si>
  <si>
    <t>Grobiņas pagasts</t>
  </si>
  <si>
    <t>Grobiņas pilsēta</t>
  </si>
  <si>
    <t>Grundzāles pagasts</t>
  </si>
  <si>
    <t>Gudenieku pagasts</t>
  </si>
  <si>
    <t>Gulbenes pilsēta</t>
  </si>
  <si>
    <t>Gulbenes rajona padome</t>
  </si>
  <si>
    <t>Ģibuļu pagasta padome</t>
  </si>
  <si>
    <t>Ģibuļu pagasts</t>
  </si>
  <si>
    <t>Īles pagasts</t>
  </si>
  <si>
    <t>Ilūkstes novads</t>
  </si>
  <si>
    <t>Ilzenes pagasts</t>
  </si>
  <si>
    <t>Ilzeskalna pagasts</t>
  </si>
  <si>
    <t>Inčukalna pagasts</t>
  </si>
  <si>
    <t>Indrānu pagasts</t>
  </si>
  <si>
    <t>Irlavas pagasts</t>
  </si>
  <si>
    <t>Īslīces pagasts</t>
  </si>
  <si>
    <t>Isnaudas pagasts</t>
  </si>
  <si>
    <t>Istras pagasts</t>
  </si>
  <si>
    <t>Īvandes pagasts</t>
  </si>
  <si>
    <t>Jaunalūksnes pagasts</t>
  </si>
  <si>
    <t>Jaunannas pagasts</t>
  </si>
  <si>
    <t>Jaunauces pagasts</t>
  </si>
  <si>
    <t>Jaunbērzes pagasts</t>
  </si>
  <si>
    <t>Jaungulbenes pagasts</t>
  </si>
  <si>
    <t>Jaunjelgavas pils. ar lauku terit. dome</t>
  </si>
  <si>
    <t>Jaunpiebalgas pagasts</t>
  </si>
  <si>
    <t>Jaunpils pagasts</t>
  </si>
  <si>
    <t>Jaunsātu pagasts</t>
  </si>
  <si>
    <t>Jēkabpils pilsētas dome</t>
  </si>
  <si>
    <t>Jēkabpils rajona padome</t>
  </si>
  <si>
    <t>Jelgavas rajona padome</t>
  </si>
  <si>
    <t>Jersikas pagasts</t>
  </si>
  <si>
    <t>Jeru pagasts</t>
  </si>
  <si>
    <t>Jūrkalnes pagasts</t>
  </si>
  <si>
    <t>Kabiles pagasts</t>
  </si>
  <si>
    <t>Kalētu pagasts</t>
  </si>
  <si>
    <t>Kalsnavas pagasts</t>
  </si>
  <si>
    <t>Kalvenes pagasts</t>
  </si>
  <si>
    <t>Kantinieku pagasts</t>
  </si>
  <si>
    <t>Kastuļinas pagasts</t>
  </si>
  <si>
    <t>Kauguru pagasts</t>
  </si>
  <si>
    <t>Klintaines pagasts</t>
  </si>
  <si>
    <t>Kocēnu pagasts</t>
  </si>
  <si>
    <t>Kokneses pagasts</t>
  </si>
  <si>
    <t>Krimuldas pagasts</t>
  </si>
  <si>
    <t>Kubuļu pagasts</t>
  </si>
  <si>
    <t>Kuldīgas pilsēta</t>
  </si>
  <si>
    <t>Kurmāles pagasts</t>
  </si>
  <si>
    <t>Kurmenes pagasts</t>
  </si>
  <si>
    <t>Ķeguma novads</t>
  </si>
  <si>
    <t>Ķeipenes pagasts</t>
  </si>
  <si>
    <t>Ķoņu pagasts</t>
  </si>
  <si>
    <t>Laidzes pagasts</t>
  </si>
  <si>
    <t>Laucienes pagasts</t>
  </si>
  <si>
    <t>Lauderu pagasts</t>
  </si>
  <si>
    <t>Lazdonas pagasts</t>
  </si>
  <si>
    <t>Lazdukalna pagasts</t>
  </si>
  <si>
    <t>Lēdmanes pagasts</t>
  </si>
  <si>
    <t>Lēdurgas pagasts</t>
  </si>
  <si>
    <t>Lejasciema pagasts</t>
  </si>
  <si>
    <t>Lendžu pagasts</t>
  </si>
  <si>
    <t>Lībagu pagasts</t>
  </si>
  <si>
    <t>Lielplatones pagasts</t>
  </si>
  <si>
    <t xml:space="preserve">Lielvārdes novads </t>
  </si>
  <si>
    <t>Liepājas rajona padome</t>
  </si>
  <si>
    <t>Liepnas pagasts</t>
  </si>
  <si>
    <t>Liepupes pagasts</t>
  </si>
  <si>
    <t>Līksnas pagasts</t>
  </si>
  <si>
    <t>Limbažu pagasts</t>
  </si>
  <si>
    <t>Limbažu rajona padome</t>
  </si>
  <si>
    <t>Lizuma pagasta padome</t>
  </si>
  <si>
    <t>Lizuma pagasts</t>
  </si>
  <si>
    <t>Ludzas pilsēta</t>
  </si>
  <si>
    <t>Ludzas rajona padome</t>
  </si>
  <si>
    <t>Lutriņu pagasts</t>
  </si>
  <si>
    <t>Lūznavas pagasts</t>
  </si>
  <si>
    <t>Ļaudonas pagasts</t>
  </si>
  <si>
    <t>Madlienas pagasts</t>
  </si>
  <si>
    <t>Madonas pilsēta</t>
  </si>
  <si>
    <t>Madonas rajona padome</t>
  </si>
  <si>
    <t>Makoņkalna pagasts</t>
  </si>
  <si>
    <t>Malienas pagasts</t>
  </si>
  <si>
    <t>Malnavas pagasts</t>
  </si>
  <si>
    <t>Mālpils pagasts</t>
  </si>
  <si>
    <t>Maltas pagasts</t>
  </si>
  <si>
    <t>Mālupes pagasts</t>
  </si>
  <si>
    <t>Mārcienas pagasts</t>
  </si>
  <si>
    <t>Mārsnēnu pagasts</t>
  </si>
  <si>
    <t>Mārupes pagasta padome</t>
  </si>
  <si>
    <t>Mārupes pagasts</t>
  </si>
  <si>
    <t>Matīšu pagasts</t>
  </si>
  <si>
    <t>Mazsalacas pilsēta</t>
  </si>
  <si>
    <t>Mazzalves pagasts</t>
  </si>
  <si>
    <t>Medņevas pagasts</t>
  </si>
  <si>
    <t>Medumu pagasts</t>
  </si>
  <si>
    <t>Medzes pagasts</t>
  </si>
  <si>
    <t>Mērsraga pagasts</t>
  </si>
  <si>
    <t>Mežāres pagasts</t>
  </si>
  <si>
    <t>Mežotnes pagasts</t>
  </si>
  <si>
    <t>Mežvidu pagasts</t>
  </si>
  <si>
    <t>Murmastienes pagasts</t>
  </si>
  <si>
    <t>Nagļu pagasts</t>
  </si>
  <si>
    <t>Naudītes pagasts</t>
  </si>
  <si>
    <t>Naukšēnu pagasts</t>
  </si>
  <si>
    <t>Nautrēnu pagasts</t>
  </si>
  <si>
    <t>Neretas pagasts</t>
  </si>
  <si>
    <t>Nīkrāces pagasts</t>
  </si>
  <si>
    <t>Nirzas pagasts</t>
  </si>
  <si>
    <t>Novadnieku pagasts</t>
  </si>
  <si>
    <t>Ņukšu pagasts</t>
  </si>
  <si>
    <t xml:space="preserve">Ogres novads </t>
  </si>
  <si>
    <t>Ošupes pagasts</t>
  </si>
  <si>
    <t>Otaņķu pagasts</t>
  </si>
  <si>
    <t>Ozolmuižas pagasts</t>
  </si>
  <si>
    <t>Padures pagasts</t>
  </si>
  <si>
    <t>Pāles pagasts</t>
  </si>
  <si>
    <t>Pampāļu pagasts</t>
  </si>
  <si>
    <t>Pededzes pagasts</t>
  </si>
  <si>
    <t>Pelēču pagasts</t>
  </si>
  <si>
    <t>Penkules pagasts</t>
  </si>
  <si>
    <t>Pildas pagasts</t>
  </si>
  <si>
    <t>Latvijas Republikas</t>
  </si>
  <si>
    <t>VALSTS KASE</t>
  </si>
  <si>
    <t>Smilšu ielā 1, Rīgā, LV-1919, tālrunis 7094222, fakss 7094220, e-pasts kase@kase.gov.lv</t>
  </si>
  <si>
    <t>Oficiālais mēneša pārskats</t>
  </si>
  <si>
    <t>Konsolidētā kopbudžeta izpilde (ieskaitot ziedojumus un dāvinājumus)</t>
  </si>
  <si>
    <t>(2006.gada janvāris- aprīlis)</t>
  </si>
  <si>
    <t>Rīgā</t>
  </si>
  <si>
    <t>2006.gada 15.maijs</t>
  </si>
  <si>
    <t>Nr.1.8-12.10.2/4</t>
  </si>
  <si>
    <t>(tūkst.latos)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</si>
  <si>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</si>
  <si>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</si>
  <si>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</si>
  <si>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</si>
  <si>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</si>
  <si>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</si>
  <si>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mīnuss savstarpējie maksājumi</t>
  </si>
  <si>
    <t>x</t>
  </si>
  <si>
    <t>1. Kopbudžeta ieņēmumi (neto)</t>
  </si>
  <si>
    <t xml:space="preserve">     Izdevumi (bruto)</t>
  </si>
  <si>
    <t>2. Kopbudžeta izdevumi (neto)</t>
  </si>
  <si>
    <t>3.  Finansiālais deficīts(-) vai pārpalikums (+) 
(1.-2.)</t>
  </si>
  <si>
    <t>4. Budžeta aizdevumi un atmaksas (5.-6.)</t>
  </si>
  <si>
    <t xml:space="preserve">     Budžeta aizdevumi (bruto)</t>
  </si>
  <si>
    <t>mīnus valsts pamatbudžeta aizdevumi 
pašvaldību budžetiem</t>
  </si>
  <si>
    <t>5. Budžeta aizdevumi (neto)</t>
  </si>
  <si>
    <t xml:space="preserve">     Budžeta aizdevumu atmaksa (bruto)</t>
  </si>
  <si>
    <t>mīnus pašvaldību aizdevumu atmaksas 
 valsts pamatbudžetam</t>
  </si>
  <si>
    <t>6. Budžeta aizdevumu atmaksas (neto)</t>
  </si>
  <si>
    <t>7. Fiskālais deficīts(-) vai pārpalikums(+) (3.-4.)</t>
  </si>
  <si>
    <t>8. Finansēšana</t>
  </si>
  <si>
    <t>8.1. Iekšējā finansēšana</t>
  </si>
  <si>
    <t xml:space="preserve">     No citām valsts pārvaldes struktūrām (bruto)</t>
  </si>
  <si>
    <t>mīnus pašvaldību finansēšana no 
valsts pamatbudžeta</t>
  </si>
  <si>
    <t>8.1.1. no citām valsts pārvaldes struktūrām (neto)</t>
  </si>
  <si>
    <t>8.1.2. Latvijas Banka</t>
  </si>
  <si>
    <t xml:space="preserve">     Depozītu apjoma izmaiņas</t>
  </si>
  <si>
    <t xml:space="preserve">      Ārvalstu finanšu palīdzības depozīta apjoma 
      izmaiņas</t>
  </si>
  <si>
    <t xml:space="preserve">     Norēķinu kontu atlikumu izmaiņas</t>
  </si>
  <si>
    <t xml:space="preserve">      Ārvalstu finanšu palīdzības kontu atlikumu 
      izmaiņas</t>
  </si>
  <si>
    <t xml:space="preserve">      Valsts iekšējā aizņēmuma vērtspapīri</t>
  </si>
  <si>
    <t>8.1.3. Bankas</t>
  </si>
  <si>
    <t xml:space="preserve">      Tīrais aizņēmumu apjoms</t>
  </si>
  <si>
    <t xml:space="preserve">      Depozītu apjoma izmaiņas</t>
  </si>
  <si>
    <t xml:space="preserve">      Norēķinu kontu atlikumu izmaiņas </t>
  </si>
  <si>
    <t>mīnus savstarpējie maksājumi</t>
  </si>
  <si>
    <t xml:space="preserve">      Ārvalstu finanšu palīdzības kontu atlikumu
       izmaiņas</t>
  </si>
  <si>
    <t>8.1.4. Pārējā iekšējā finansēšana</t>
  </si>
  <si>
    <t xml:space="preserve">       Ieņēmumi no valsts un pašvaldību īpašuma
       privatizācijas</t>
  </si>
  <si>
    <t xml:space="preserve">      Pārējie īpašumā esošie Valsts iekšējā 
      aizņēmuma vērtspapīri</t>
  </si>
  <si>
    <t xml:space="preserve">      Pārējie līdzekļi</t>
  </si>
  <si>
    <t>8.2. Ārējā finansēšana</t>
  </si>
  <si>
    <t>8.2.1. Ārvalstu aizņēmumi</t>
  </si>
  <si>
    <t>8.2.2. Norēķinu kontu atlikumu izmaiņas</t>
  </si>
  <si>
    <t xml:space="preserve">Pārvaldnieks                                                                          </t>
  </si>
  <si>
    <t>K.Āboliņš</t>
  </si>
  <si>
    <t>Lansmane,7094239</t>
  </si>
  <si>
    <t>Valsts konsolidētā budžeta izpilde (neieskaitot ziedojumus un dāvinājumus)</t>
  </si>
  <si>
    <t>1.tabula</t>
  </si>
  <si>
    <t>(latos)</t>
  </si>
  <si>
    <t xml:space="preserve">Rādītāji </t>
  </si>
  <si>
    <t>Likumā apstiprinātais gada plāns</t>
  </si>
  <si>
    <t>Izpilde no gada sākuma</t>
  </si>
  <si>
    <t>Izpilde % pret gada plānu            (4/3)</t>
  </si>
  <si>
    <t xml:space="preserve">Pārskata mēneša  izpilde </t>
  </si>
  <si>
    <t>A.1.</t>
  </si>
  <si>
    <t>Valsts budžeta ieņēmumi (B.1.+C.1.)</t>
  </si>
  <si>
    <t>Valsts pamatbudžeta ieņēmumi (bruto)</t>
  </si>
  <si>
    <t xml:space="preserve">   Nodokļu ieņēmumi</t>
  </si>
  <si>
    <t xml:space="preserve">      - Tiešie nodokļi</t>
  </si>
  <si>
    <t xml:space="preserve">          Iedzīvotāju ienākuma nodoklis</t>
  </si>
  <si>
    <t xml:space="preserve">          Uzņēmumu ienākuma nodoklis</t>
  </si>
  <si>
    <t xml:space="preserve">      - Netiešie nodokļi</t>
  </si>
  <si>
    <t xml:space="preserve">           Pievienotās vērtības nodoklis</t>
  </si>
  <si>
    <t xml:space="preserve">           Akcīzes nodoklis</t>
  </si>
  <si>
    <t xml:space="preserve">           Vieglo automobiļu un motociklu nodoklis </t>
  </si>
  <si>
    <t xml:space="preserve">           Muitas nodoklis</t>
  </si>
  <si>
    <t xml:space="preserve">      - Pārējie nodokļi</t>
  </si>
  <si>
    <t xml:space="preserve">           Azartspēļu nodoklis</t>
  </si>
  <si>
    <t xml:space="preserve">           Izložu nodoklis</t>
  </si>
  <si>
    <t xml:space="preserve">           Dabas resursu nodoklis</t>
  </si>
  <si>
    <t xml:space="preserve">     Citiem budžetiem sadalāmie nodokļi</t>
  </si>
  <si>
    <t xml:space="preserve">     Nenodokļu ieņēmumi</t>
  </si>
  <si>
    <t xml:space="preserve">     Maksas pakalpojumi un citi pašu ieņēmumi</t>
  </si>
  <si>
    <t xml:space="preserve">     Ārvalstu finanšu palīdzība</t>
  </si>
  <si>
    <t xml:space="preserve">B.1. </t>
  </si>
  <si>
    <t>Valsts pamatbudžeta ieņēmumi (neto)</t>
  </si>
  <si>
    <t>Valsts speciālā budžeta ieņēmumi (bruto)</t>
  </si>
  <si>
    <t xml:space="preserve">     Nodokļu ieņēmumi</t>
  </si>
  <si>
    <t xml:space="preserve">             - Sociālās apdrošināšanas iemaksas</t>
  </si>
  <si>
    <t xml:space="preserve">                  mīnus transferts no valsts pamatbudžeta</t>
  </si>
  <si>
    <t xml:space="preserve">C.1. </t>
  </si>
  <si>
    <t>Valsts speciālā budžeta ieņēmumi (neto)</t>
  </si>
  <si>
    <t xml:space="preserve">A.2. </t>
  </si>
  <si>
    <t>Valsts budžeta izdevumi  (A.2.1.+A.2.2.+A.2.3.)</t>
  </si>
  <si>
    <t xml:space="preserve">A.2.1. </t>
  </si>
  <si>
    <t>Valsts budžeta uzturēšanas izdevumi (B.2.1.+C.2.1.)</t>
  </si>
  <si>
    <t xml:space="preserve">A.2.2. </t>
  </si>
  <si>
    <t>Valsts budžeta kapitālie izdevumi (B.2.2.+C.2.2.)</t>
  </si>
  <si>
    <t xml:space="preserve">A.2.3. </t>
  </si>
  <si>
    <t>Valsts budžeta izdevumi investīcijām (B.2.3.+C.2.3.)</t>
  </si>
  <si>
    <t>A.3.</t>
  </si>
  <si>
    <t xml:space="preserve"> Valsts budžeta finansiālais deficīts (-), pārpalikums (+) (A.1.-A.2.)</t>
  </si>
  <si>
    <t xml:space="preserve">A.4. </t>
  </si>
  <si>
    <t>Valsts budžeta tīrie aizdevumi (B.4.+C.4.)</t>
  </si>
  <si>
    <t>Valsts budžeta izdevumi, ieskaitot tīros aizdevumus (A.2.+A.4.)</t>
  </si>
  <si>
    <t xml:space="preserve">A.5. </t>
  </si>
  <si>
    <t>Valsts budžeta fiskālais deficīts (-), pārpalikums (+) (A.3.-A.4.)</t>
  </si>
  <si>
    <t>Finansēšana:</t>
  </si>
  <si>
    <t xml:space="preserve">   aizņēmumi</t>
  </si>
  <si>
    <t xml:space="preserve">   valsts pamatbudžeta maksas pakalpojumu un citu pašu ieņēmumu naudas līdzekļu atlikumu izmaiņas palielinājums (-) vai samazinājums (+)</t>
  </si>
  <si>
    <t xml:space="preserve">   valsts speciālā budžeta naudas līdzekļu atlikumu izmaiņas palielinājums (-) vai samazinājums (+)</t>
  </si>
  <si>
    <t xml:space="preserve">   valsts pamatbudžeta ārvalstu finanšu palīdzības naudas līdzekļu atlikumu izmaiņas palielinājums (-) vai samazinājums (+)</t>
  </si>
  <si>
    <t>Valsts pamatbudžeta izdevumi (bruto)</t>
  </si>
  <si>
    <t xml:space="preserve">              mīnus transferts valsts speciālajam  budžetam</t>
  </si>
  <si>
    <t xml:space="preserve">B.2. </t>
  </si>
  <si>
    <t>Valsts pamatbudžeta izdevumi (neto)</t>
  </si>
  <si>
    <t xml:space="preserve">   Valsts pamatbudžeta uzturēšanas izdevumi (bruto)</t>
  </si>
  <si>
    <t xml:space="preserve">             mīnus transferts valsts speciālajam  budžetam</t>
  </si>
  <si>
    <t>B.2.1.</t>
  </si>
  <si>
    <t>Valsts pamatbudžeta uzturēšanas izdevumi (neto)</t>
  </si>
  <si>
    <t>Valsts pamatbudžeta kapitālie izdevumi (bruto)</t>
  </si>
  <si>
    <t xml:space="preserve">B.2.2. </t>
  </si>
  <si>
    <t>Valsts pamatbudžeta kapitālie izdevumi (neto)</t>
  </si>
  <si>
    <t>Valsts pamatbudžeta investīcijas (bruto)</t>
  </si>
  <si>
    <t>B.2.3.</t>
  </si>
  <si>
    <t>Valsts pamatbudžeta investīcijas (neto)</t>
  </si>
  <si>
    <t>B.3.</t>
  </si>
  <si>
    <t>Valsts pamatbudžeta finansiālais deficīts (-), pārpalikums (+)</t>
  </si>
  <si>
    <t xml:space="preserve">B.4. </t>
  </si>
  <si>
    <t xml:space="preserve">Valsts pamatbudžeta tīrie aizdevumi </t>
  </si>
  <si>
    <t xml:space="preserve">   Valsts pamatbudžeta tīrie aizdevumi (bruto)</t>
  </si>
  <si>
    <t xml:space="preserve">   Valsts pamatbudžeta tīrie aizdevumi (neto)</t>
  </si>
  <si>
    <t xml:space="preserve">B.5. </t>
  </si>
  <si>
    <t>Valsts pamatbudžeta fiskālais deficīts (-), pārpalikums (+)</t>
  </si>
  <si>
    <t xml:space="preserve"> Valsts speciālā budžeta izdevumi (bruto)</t>
  </si>
</sst>
</file>

<file path=xl/styles.xml><?xml version="1.0" encoding="utf-8"?>
<styleSheet xmlns="http://schemas.openxmlformats.org/spreadsheetml/2006/main">
  <numFmts count="69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_-* ###,0&quot;.&quot;00\ &quot;Ls&quot;_-;\-* ###,0&quot;.&quot;00\ &quot;Ls&quot;_-;_-* &quot;-&quot;??\ &quot;Ls&quot;_-;_-@_-"/>
    <numFmt numFmtId="165" formatCode="_-* ###,0&quot;.&quot;00\ _L_s_-;\-* ###,0&quot;.&quot;00\ _L_s_-;_-* &quot;-&quot;??\ _L_s_-;_-@_-"/>
    <numFmt numFmtId="166" formatCode="0&quot;.&quot;0"/>
    <numFmt numFmtId="167" formatCode="###,###,###"/>
    <numFmt numFmtId="168" formatCode="#\ ##0"/>
    <numFmt numFmtId="169" formatCode="##,#0&quot;.&quot;0"/>
    <numFmt numFmtId="170" formatCode="00000"/>
    <numFmt numFmtId="171" formatCode="00&quot;.&quot;000"/>
    <numFmt numFmtId="172" formatCode="#,##0.0"/>
    <numFmt numFmtId="173" formatCode="0.000"/>
    <numFmt numFmtId="174" formatCode="0.0"/>
    <numFmt numFmtId="175" formatCode="0&quot;.&quot;00"/>
    <numFmt numFmtId="176" formatCode="&quot;Ls&quot;\ #,##0;\-&quot;Ls&quot;\ #,##0"/>
    <numFmt numFmtId="177" formatCode="&quot;Ls&quot;\ #,##0;[Red]\-&quot;Ls&quot;\ #,##0"/>
    <numFmt numFmtId="178" formatCode="&quot;Ls&quot;\ #,##0.00;\-&quot;Ls&quot;\ #,##0.00"/>
    <numFmt numFmtId="179" formatCode="&quot;Ls&quot;\ #,##0.00;[Red]\-&quot;Ls&quot;\ #,##0.00"/>
    <numFmt numFmtId="180" formatCode="_-&quot;Ls&quot;\ * #,##0_-;\-&quot;Ls&quot;\ * #,##0_-;_-&quot;Ls&quot;\ * &quot;-&quot;_-;_-@_-"/>
    <numFmt numFmtId="181" formatCode="_-* #,##0_-;\-* #,##0_-;_-* &quot;-&quot;_-;_-@_-"/>
    <numFmt numFmtId="182" formatCode="_-&quot;Ls&quot;\ * #,##0.00_-;\-&quot;Ls&quot;\ * #,##0.00_-;_-&quot;Ls&quot;\ * &quot;-&quot;??_-;_-@_-"/>
    <numFmt numFmtId="183" formatCode="_-* #,##0.00_-;\-* #,##0.00_-;_-* &quot;-&quot;??_-;_-@_-"/>
    <numFmt numFmtId="184" formatCode="###0"/>
    <numFmt numFmtId="185" formatCode="#,##0\ &quot;.&quot;;\-#,##0\ &quot;.&quot;"/>
    <numFmt numFmtId="186" formatCode="#,##0\ &quot;.&quot;;[Red]\-#,##0\ &quot;.&quot;"/>
    <numFmt numFmtId="187" formatCode="#,##0.00\ &quot;.&quot;;\-#,##0.00\ &quot;.&quot;"/>
    <numFmt numFmtId="188" formatCode="#,##0.00\ &quot;.&quot;;[Red]\-#,##0.00\ &quot;.&quot;"/>
    <numFmt numFmtId="189" formatCode="_-* #,##0\ &quot;.&quot;_-;\-* #,##0\ &quot;.&quot;_-;_-* &quot;-&quot;\ &quot;.&quot;_-;_-@_-"/>
    <numFmt numFmtId="190" formatCode="_-* #,##0\ _._-;\-* #,##0\ _._-;_-* &quot;-&quot;\ _._-;_-@_-"/>
    <numFmt numFmtId="191" formatCode="_-* #,##0.00\ &quot;.&quot;_-;\-* #,##0.00\ &quot;.&quot;_-;_-* &quot;-&quot;??\ &quot;.&quot;_-;_-@_-"/>
    <numFmt numFmtId="192" formatCode="_-* #,##0.00\ _._-;\-* #,##0.00\ _._-;_-* &quot;-&quot;??\ _._-;_-@_-"/>
    <numFmt numFmtId="193" formatCode="###,0&quot;.&quot;00\ &quot;.&quot;;\-###,0&quot;.&quot;00\ &quot;.&quot;"/>
    <numFmt numFmtId="194" formatCode="###,0&quot;.&quot;00\ &quot;.&quot;;[Red]\-###,0&quot;.&quot;00\ &quot;.&quot;"/>
    <numFmt numFmtId="195" formatCode="_-* ###,0&quot;.&quot;00\ &quot;.&quot;_-;\-* ###,0&quot;.&quot;00\ &quot;.&quot;_-;_-* &quot;-&quot;??\ &quot;.&quot;_-;_-@_-"/>
    <numFmt numFmtId="196" formatCode="_-* ###,0&quot;.&quot;00\ _._-;\-* ###,0&quot;.&quot;00\ _._-;_-* &quot;-&quot;??\ _._-;_-@_-"/>
    <numFmt numFmtId="197" formatCode="###,0&quot;.&quot;00\ &quot;Ls&quot;;\-###,0&quot;.&quot;00\ &quot;Ls&quot;"/>
    <numFmt numFmtId="198" formatCode="###,0&quot;.&quot;00\ &quot;Ls&quot;;[Red]\-###,0&quot;.&quot;00\ &quot;Ls&quot;"/>
    <numFmt numFmtId="199" formatCode="&quot;Ls&quot;\ ###,0&quot;.&quot;00;\-&quot;Ls&quot;\ ###,0&quot;.&quot;00"/>
    <numFmt numFmtId="200" formatCode="&quot;Ls&quot;\ ###,0&quot;.&quot;00;[Red]\-&quot;Ls&quot;\ ###,0&quot;.&quot;00"/>
    <numFmt numFmtId="201" formatCode="_-&quot;Ls&quot;\ * ###,0&quot;.&quot;00_-;\-&quot;Ls&quot;\ * ###,0&quot;.&quot;00_-;_-&quot;Ls&quot;\ * &quot;-&quot;??_-;_-@_-"/>
    <numFmt numFmtId="202" formatCode="_-* ###,0&quot;.&quot;00_-;\-* ###,0&quot;.&quot;00_-;_-* &quot;-&quot;??_-;_-@_-"/>
    <numFmt numFmtId="203" formatCode="0&quot;.&quot;000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##,0&quot;.&quot;00_);_(&quot;$&quot;* \(###,0&quot;.&quot;00\);_(&quot;$&quot;* &quot;-&quot;??_);_(@_)"/>
    <numFmt numFmtId="207" formatCode="_(* ###,0&quot;.&quot;00_);_(* \(###,0&quot;.&quot;00\);_(* &quot;-&quot;??_);_(@_)"/>
    <numFmt numFmtId="208" formatCode="#,###,##0"/>
    <numFmt numFmtId="209" formatCode="#\ ###\ ##0"/>
    <numFmt numFmtId="210" formatCode="#,###"/>
    <numFmt numFmtId="211" formatCode="0&quot;.&quot;0%"/>
    <numFmt numFmtId="212" formatCode="0&quot;.&quot;000%"/>
    <numFmt numFmtId="213" formatCode="0&quot;.&quot;0000%"/>
    <numFmt numFmtId="214" formatCode="_-* #,##0\ _L_s_-;\-* #,##0\ _L_s_-;_-* &quot;-&quot;??\ _L_s_-;_-@_-"/>
    <numFmt numFmtId="215" formatCode="&quot;Ls&quot;#,##0;\-&quot;Ls&quot;#,##0"/>
    <numFmt numFmtId="216" formatCode="&quot;Ls&quot;#,##0;[Red]\-&quot;Ls&quot;#,##0"/>
    <numFmt numFmtId="217" formatCode="&quot;Ls&quot;#,##0.00;\-&quot;Ls&quot;#,##0.00"/>
    <numFmt numFmtId="218" formatCode="&quot;Ls&quot;#,##0.00;[Red]\-&quot;Ls&quot;#,##0.00"/>
    <numFmt numFmtId="219" formatCode="_-&quot;Ls&quot;* #,##0_-;\-&quot;Ls&quot;* #,##0_-;_-&quot;Ls&quot;* &quot;-&quot;_-;_-@_-"/>
    <numFmt numFmtId="220" formatCode="_-&quot;Ls&quot;* #,##0.00_-;\-&quot;Ls&quot;* #,##0.00_-;_-&quot;Ls&quot;* &quot;-&quot;??_-;_-@_-"/>
    <numFmt numFmtId="221" formatCode="#,##0.000"/>
    <numFmt numFmtId="222" formatCode="&quot;Yes&quot;;&quot;Yes&quot;;&quot;No&quot;"/>
    <numFmt numFmtId="223" formatCode="&quot;True&quot;;&quot;True&quot;;&quot;False&quot;"/>
    <numFmt numFmtId="224" formatCode="&quot;On&quot;;&quot;On&quot;;&quot;Off&quot;"/>
  </numFmts>
  <fonts count="50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BaltHelvetica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8"/>
      <name val="Arial"/>
      <family val="0"/>
    </font>
    <font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0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9"/>
      <name val="Arial"/>
      <family val="0"/>
    </font>
    <font>
      <b/>
      <vertAlign val="superscript"/>
      <sz val="10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9"/>
      <color indexed="51"/>
      <name val="Times New Roman"/>
      <family val="1"/>
    </font>
    <font>
      <sz val="8.5"/>
      <name val="Times New Roman"/>
      <family val="1"/>
    </font>
    <font>
      <sz val="8.5"/>
      <name val="Arial"/>
      <family val="2"/>
    </font>
    <font>
      <b/>
      <sz val="14"/>
      <name val="Times New Roman"/>
      <family val="1"/>
    </font>
    <font>
      <i/>
      <sz val="8.5"/>
      <name val="Arial"/>
      <family val="2"/>
    </font>
    <font>
      <b/>
      <sz val="10"/>
      <name val="Arial"/>
      <family val="2"/>
    </font>
    <font>
      <u val="single"/>
      <sz val="12"/>
      <name val="Times New Roman"/>
      <family val="1"/>
    </font>
    <font>
      <sz val="10"/>
      <name val="RimTimes"/>
      <family val="0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0"/>
      <color indexed="10"/>
      <name val="Times New Roman"/>
      <family val="1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" fontId="6" fillId="2" borderId="1" applyNumberFormat="0" applyProtection="0">
      <alignment horizontal="right" vertical="center"/>
    </xf>
    <xf numFmtId="4" fontId="6" fillId="3" borderId="2" applyNumberFormat="0" applyProtection="0">
      <alignment horizontal="right" vertical="center"/>
    </xf>
    <xf numFmtId="4" fontId="6" fillId="4" borderId="1" applyNumberFormat="0" applyProtection="0">
      <alignment horizontal="left" vertical="center" indent="1"/>
    </xf>
    <xf numFmtId="0" fontId="0" fillId="5" borderId="2" applyNumberFormat="0" applyProtection="0">
      <alignment horizontal="left" vertical="center" indent="1"/>
    </xf>
    <xf numFmtId="166" fontId="7" fillId="6" borderId="0" applyBorder="0" applyProtection="0">
      <alignment/>
    </xf>
  </cellStyleXfs>
  <cellXfs count="1144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8" fillId="0" borderId="0" xfId="25" applyFont="1" applyFill="1" applyBorder="1">
      <alignment/>
      <protection/>
    </xf>
    <xf numFmtId="0" fontId="8" fillId="0" borderId="3" xfId="0" applyFont="1" applyBorder="1" applyAlignment="1">
      <alignment/>
    </xf>
    <xf numFmtId="0" fontId="8" fillId="0" borderId="3" xfId="25" applyFont="1" applyFill="1" applyBorder="1">
      <alignment/>
      <protection/>
    </xf>
    <xf numFmtId="0" fontId="8" fillId="0" borderId="3" xfId="25" applyFont="1" applyBorder="1">
      <alignment/>
      <protection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0" fontId="8" fillId="0" borderId="0" xfId="25" applyFont="1" applyAlignment="1">
      <alignment horizontal="centerContinuous"/>
      <protection/>
    </xf>
    <xf numFmtId="0" fontId="8" fillId="0" borderId="0" xfId="25" applyFont="1" applyAlignment="1">
      <alignment horizontal="right"/>
      <protection/>
    </xf>
    <xf numFmtId="0" fontId="8" fillId="0" borderId="0" xfId="0" applyFont="1" applyAlignment="1">
      <alignment/>
    </xf>
    <xf numFmtId="0" fontId="8" fillId="0" borderId="0" xfId="25" applyFont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3" fontId="8" fillId="0" borderId="4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8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5" fillId="0" borderId="4" xfId="0" applyNumberFormat="1" applyFont="1" applyBorder="1" applyAlignment="1">
      <alignment horizontal="right" wrapText="1"/>
    </xf>
    <xf numFmtId="3" fontId="14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wrapText="1"/>
    </xf>
    <xf numFmtId="3" fontId="16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wrapText="1"/>
    </xf>
    <xf numFmtId="3" fontId="9" fillId="0" borderId="4" xfId="0" applyNumberFormat="1" applyFont="1" applyFill="1" applyBorder="1" applyAlignment="1">
      <alignment horizontal="right"/>
    </xf>
    <xf numFmtId="3" fontId="8" fillId="0" borderId="4" xfId="0" applyNumberFormat="1" applyFont="1" applyBorder="1" applyAlignment="1">
      <alignment horizontal="left" vertical="center"/>
    </xf>
    <xf numFmtId="3" fontId="15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left" wrapText="1"/>
    </xf>
    <xf numFmtId="3" fontId="8" fillId="0" borderId="4" xfId="0" applyNumberFormat="1" applyFont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left"/>
    </xf>
    <xf numFmtId="3" fontId="15" fillId="0" borderId="4" xfId="0" applyNumberFormat="1" applyFont="1" applyBorder="1" applyAlignment="1">
      <alignment horizontal="right" wrapText="1"/>
    </xf>
    <xf numFmtId="3" fontId="15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166" fontId="15" fillId="0" borderId="0" xfId="27" applyNumberFormat="1" applyFont="1" applyFill="1" applyBorder="1" applyAlignment="1">
      <alignment horizontal="right"/>
    </xf>
    <xf numFmtId="0" fontId="8" fillId="0" borderId="0" xfId="25" applyFont="1" applyFill="1" applyAlignment="1">
      <alignment horizontal="left"/>
      <protection/>
    </xf>
    <xf numFmtId="0" fontId="8" fillId="0" borderId="0" xfId="24" applyFont="1" applyBorder="1" applyAlignment="1">
      <alignment horizontal="left"/>
      <protection/>
    </xf>
    <xf numFmtId="0" fontId="8" fillId="0" borderId="0" xfId="24" applyFont="1" applyAlignment="1">
      <alignment horizontal="left"/>
      <protection/>
    </xf>
    <xf numFmtId="3" fontId="8" fillId="0" borderId="0" xfId="24" applyNumberFormat="1" applyFont="1" applyBorder="1" applyAlignment="1">
      <alignment horizontal="left"/>
      <protection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15" fillId="0" borderId="0" xfId="0" applyFont="1" applyFill="1" applyAlignment="1">
      <alignment horizontal="right"/>
    </xf>
    <xf numFmtId="3" fontId="9" fillId="0" borderId="4" xfId="0" applyNumberFormat="1" applyFont="1" applyBorder="1" applyAlignment="1">
      <alignment wrapText="1"/>
    </xf>
    <xf numFmtId="3" fontId="9" fillId="0" borderId="4" xfId="0" applyNumberFormat="1" applyFont="1" applyFill="1" applyBorder="1" applyAlignment="1">
      <alignment/>
    </xf>
    <xf numFmtId="174" fontId="9" fillId="0" borderId="4" xfId="27" applyNumberFormat="1" applyFont="1" applyFill="1" applyBorder="1" applyAlignment="1">
      <alignment/>
    </xf>
    <xf numFmtId="0" fontId="9" fillId="0" borderId="4" xfId="0" applyFont="1" applyBorder="1" applyAlignment="1">
      <alignment horizontal="left"/>
    </xf>
    <xf numFmtId="3" fontId="8" fillId="0" borderId="4" xfId="0" applyNumberFormat="1" applyFont="1" applyBorder="1" applyAlignment="1">
      <alignment wrapText="1"/>
    </xf>
    <xf numFmtId="3" fontId="8" fillId="0" borderId="4" xfId="0" applyNumberFormat="1" applyFont="1" applyFill="1" applyBorder="1" applyAlignment="1">
      <alignment/>
    </xf>
    <xf numFmtId="174" fontId="8" fillId="0" borderId="4" xfId="27" applyNumberFormat="1" applyFont="1" applyFill="1" applyBorder="1" applyAlignment="1">
      <alignment/>
    </xf>
    <xf numFmtId="0" fontId="8" fillId="0" borderId="4" xfId="0" applyFont="1" applyBorder="1" applyAlignment="1">
      <alignment horizontal="left"/>
    </xf>
    <xf numFmtId="3" fontId="8" fillId="0" borderId="4" xfId="0" applyNumberFormat="1" applyFont="1" applyFill="1" applyBorder="1" applyAlignment="1">
      <alignment horizontal="right"/>
    </xf>
    <xf numFmtId="174" fontId="8" fillId="0" borderId="4" xfId="27" applyNumberFormat="1" applyFont="1" applyFill="1" applyBorder="1" applyAlignment="1">
      <alignment horizontal="right"/>
    </xf>
    <xf numFmtId="0" fontId="17" fillId="0" borderId="4" xfId="0" applyFont="1" applyBorder="1" applyAlignment="1">
      <alignment horizontal="left"/>
    </xf>
    <xf numFmtId="0" fontId="9" fillId="0" borderId="4" xfId="0" applyFont="1" applyBorder="1" applyAlignment="1">
      <alignment horizontal="left" wrapText="1"/>
    </xf>
    <xf numFmtId="0" fontId="9" fillId="0" borderId="4" xfId="0" applyFont="1" applyBorder="1" applyAlignment="1">
      <alignment/>
    </xf>
    <xf numFmtId="0" fontId="8" fillId="0" borderId="4" xfId="0" applyFont="1" applyBorder="1" applyAlignment="1">
      <alignment horizontal="left" wrapText="1"/>
    </xf>
    <xf numFmtId="3" fontId="15" fillId="0" borderId="4" xfId="0" applyNumberFormat="1" applyFont="1" applyBorder="1" applyAlignment="1">
      <alignment horizontal="center" wrapText="1"/>
    </xf>
    <xf numFmtId="3" fontId="15" fillId="0" borderId="4" xfId="0" applyNumberFormat="1" applyFont="1" applyFill="1" applyBorder="1" applyAlignment="1">
      <alignment/>
    </xf>
    <xf numFmtId="3" fontId="15" fillId="0" borderId="4" xfId="0" applyNumberFormat="1" applyFont="1" applyFill="1" applyBorder="1" applyAlignment="1">
      <alignment/>
    </xf>
    <xf numFmtId="0" fontId="9" fillId="0" borderId="4" xfId="0" applyFont="1" applyBorder="1" applyAlignment="1">
      <alignment horizontal="left" vertical="top" wrapText="1"/>
    </xf>
    <xf numFmtId="174" fontId="9" fillId="0" borderId="4" xfId="27" applyNumberFormat="1" applyFont="1" applyFill="1" applyBorder="1" applyAlignment="1">
      <alignment horizontal="right"/>
    </xf>
    <xf numFmtId="174" fontId="15" fillId="0" borderId="4" xfId="27" applyNumberFormat="1" applyFont="1" applyFill="1" applyBorder="1" applyAlignment="1">
      <alignment horizontal="right"/>
    </xf>
    <xf numFmtId="174" fontId="15" fillId="0" borderId="4" xfId="27" applyNumberFormat="1" applyFont="1" applyFill="1" applyBorder="1" applyAlignment="1">
      <alignment/>
    </xf>
    <xf numFmtId="0" fontId="9" fillId="0" borderId="4" xfId="0" applyFont="1" applyBorder="1" applyAlignment="1">
      <alignment vertical="top"/>
    </xf>
    <xf numFmtId="0" fontId="9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174" fontId="15" fillId="0" borderId="0" xfId="27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3" fontId="16" fillId="0" borderId="4" xfId="0" applyNumberFormat="1" applyFont="1" applyBorder="1" applyAlignment="1">
      <alignment/>
    </xf>
    <xf numFmtId="172" fontId="16" fillId="0" borderId="4" xfId="0" applyNumberFormat="1" applyFont="1" applyBorder="1" applyAlignment="1">
      <alignment horizontal="right"/>
    </xf>
    <xf numFmtId="0" fontId="9" fillId="0" borderId="4" xfId="0" applyFont="1" applyBorder="1" applyAlignment="1">
      <alignment/>
    </xf>
    <xf numFmtId="0" fontId="8" fillId="0" borderId="4" xfId="0" applyFont="1" applyBorder="1" applyAlignment="1">
      <alignment/>
    </xf>
    <xf numFmtId="3" fontId="10" fillId="0" borderId="4" xfId="0" applyNumberFormat="1" applyFont="1" applyBorder="1" applyAlignment="1">
      <alignment/>
    </xf>
    <xf numFmtId="172" fontId="10" fillId="0" borderId="4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/>
    </xf>
    <xf numFmtId="0" fontId="8" fillId="0" borderId="4" xfId="0" applyFont="1" applyBorder="1" applyAlignment="1">
      <alignment horizontal="center" wrapText="1"/>
    </xf>
    <xf numFmtId="0" fontId="9" fillId="7" borderId="4" xfId="0" applyFont="1" applyFill="1" applyBorder="1" applyAlignment="1">
      <alignment horizontal="left"/>
    </xf>
    <xf numFmtId="0" fontId="9" fillId="7" borderId="4" xfId="0" applyFont="1" applyFill="1" applyBorder="1" applyAlignment="1">
      <alignment/>
    </xf>
    <xf numFmtId="3" fontId="16" fillId="0" borderId="4" xfId="0" applyNumberFormat="1" applyFont="1" applyBorder="1" applyAlignment="1">
      <alignment horizontal="right"/>
    </xf>
    <xf numFmtId="0" fontId="8" fillId="7" borderId="4" xfId="0" applyFont="1" applyFill="1" applyBorder="1" applyAlignment="1">
      <alignment horizontal="center"/>
    </xf>
    <xf numFmtId="3" fontId="10" fillId="0" borderId="4" xfId="0" applyNumberFormat="1" applyFont="1" applyBorder="1" applyAlignment="1">
      <alignment horizontal="right"/>
    </xf>
    <xf numFmtId="169" fontId="10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 wrapText="1"/>
    </xf>
    <xf numFmtId="0" fontId="15" fillId="0" borderId="4" xfId="0" applyFont="1" applyBorder="1" applyAlignment="1">
      <alignment wrapText="1"/>
    </xf>
    <xf numFmtId="3" fontId="14" fillId="0" borderId="4" xfId="0" applyNumberFormat="1" applyFont="1" applyBorder="1" applyAlignment="1">
      <alignment/>
    </xf>
    <xf numFmtId="172" fontId="14" fillId="0" borderId="4" xfId="0" applyNumberFormat="1" applyFont="1" applyBorder="1" applyAlignment="1">
      <alignment horizontal="right"/>
    </xf>
    <xf numFmtId="0" fontId="8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wrapText="1"/>
    </xf>
    <xf numFmtId="0" fontId="14" fillId="0" borderId="4" xfId="0" applyFont="1" applyFill="1" applyBorder="1" applyAlignment="1">
      <alignment wrapText="1"/>
    </xf>
    <xf numFmtId="3" fontId="14" fillId="0" borderId="4" xfId="0" applyNumberFormat="1" applyFont="1" applyBorder="1" applyAlignment="1">
      <alignment/>
    </xf>
    <xf numFmtId="0" fontId="10" fillId="0" borderId="4" xfId="0" applyFont="1" applyFill="1" applyBorder="1" applyAlignment="1">
      <alignment wrapText="1"/>
    </xf>
    <xf numFmtId="0" fontId="15" fillId="0" borderId="4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wrapText="1"/>
    </xf>
    <xf numFmtId="3" fontId="14" fillId="0" borderId="4" xfId="0" applyNumberFormat="1" applyFont="1" applyBorder="1" applyAlignment="1">
      <alignment horizontal="right"/>
    </xf>
    <xf numFmtId="0" fontId="15" fillId="0" borderId="5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3" fontId="14" fillId="7" borderId="4" xfId="0" applyNumberFormat="1" applyFont="1" applyFill="1" applyBorder="1" applyAlignment="1">
      <alignment/>
    </xf>
    <xf numFmtId="3" fontId="14" fillId="7" borderId="4" xfId="0" applyNumberFormat="1" applyFont="1" applyFill="1" applyBorder="1" applyAlignment="1">
      <alignment horizontal="right"/>
    </xf>
    <xf numFmtId="169" fontId="14" fillId="0" borderId="4" xfId="0" applyNumberFormat="1" applyFont="1" applyBorder="1" applyAlignment="1">
      <alignment horizontal="right"/>
    </xf>
    <xf numFmtId="17" fontId="8" fillId="0" borderId="5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wrapText="1"/>
    </xf>
    <xf numFmtId="3" fontId="18" fillId="7" borderId="4" xfId="21" applyNumberFormat="1" applyFont="1" applyFill="1" applyBorder="1" applyAlignment="1">
      <alignment/>
    </xf>
    <xf numFmtId="3" fontId="16" fillId="0" borderId="4" xfId="0" applyNumberFormat="1" applyFont="1" applyBorder="1" applyAlignment="1">
      <alignment/>
    </xf>
    <xf numFmtId="3" fontId="10" fillId="0" borderId="4" xfId="0" applyNumberFormat="1" applyFont="1" applyFill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0" xfId="0" applyFont="1" applyBorder="1" applyAlignment="1">
      <alignment horizontal="left" wrapText="1"/>
    </xf>
    <xf numFmtId="3" fontId="1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25" applyFont="1" applyFill="1" applyAlignment="1">
      <alignment horizontal="centerContinuous"/>
      <protection/>
    </xf>
    <xf numFmtId="3" fontId="8" fillId="0" borderId="0" xfId="0" applyNumberFormat="1" applyFont="1" applyFill="1" applyAlignment="1">
      <alignment horizontal="right"/>
    </xf>
    <xf numFmtId="174" fontId="8" fillId="0" borderId="4" xfId="27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22" fillId="0" borderId="0" xfId="0" applyFont="1" applyFill="1" applyAlignment="1">
      <alignment horizontal="centerContinuous"/>
    </xf>
    <xf numFmtId="3" fontId="8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0" fontId="10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25" applyFont="1" applyFill="1" applyAlignment="1">
      <alignment horizontal="center"/>
      <protection/>
    </xf>
    <xf numFmtId="0" fontId="0" fillId="0" borderId="0" xfId="25" applyFont="1" applyFill="1" applyBorder="1">
      <alignment/>
      <protection/>
    </xf>
    <xf numFmtId="0" fontId="0" fillId="0" borderId="0" xfId="25" applyFont="1" applyFill="1">
      <alignment/>
      <protection/>
    </xf>
    <xf numFmtId="0" fontId="8" fillId="0" borderId="0" xfId="0" applyFont="1" applyFill="1" applyAlignment="1">
      <alignment/>
    </xf>
    <xf numFmtId="0" fontId="8" fillId="0" borderId="0" xfId="25" applyFont="1" applyFill="1" applyAlignment="1">
      <alignment horizontal="right"/>
      <protection/>
    </xf>
    <xf numFmtId="0" fontId="10" fillId="0" borderId="0" xfId="0" applyFont="1" applyFill="1" applyAlignment="1">
      <alignment horizontal="right"/>
    </xf>
    <xf numFmtId="0" fontId="8" fillId="0" borderId="0" xfId="25" applyFont="1" applyFill="1">
      <alignment/>
      <protection/>
    </xf>
    <xf numFmtId="0" fontId="11" fillId="0" borderId="0" xfId="0" applyFont="1" applyFill="1" applyAlignment="1">
      <alignment horizontal="right"/>
    </xf>
    <xf numFmtId="0" fontId="8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/>
    </xf>
    <xf numFmtId="0" fontId="12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9" fillId="0" borderId="4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left" wrapText="1"/>
    </xf>
    <xf numFmtId="3" fontId="9" fillId="0" borderId="4" xfId="0" applyNumberFormat="1" applyFont="1" applyFill="1" applyBorder="1" applyAlignment="1">
      <alignment/>
    </xf>
    <xf numFmtId="0" fontId="9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3" fontId="8" fillId="0" borderId="4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 horizontal="right"/>
    </xf>
    <xf numFmtId="14" fontId="8" fillId="0" borderId="4" xfId="0" applyNumberFormat="1" applyFont="1" applyFill="1" applyBorder="1" applyAlignment="1">
      <alignment horizontal="center"/>
    </xf>
    <xf numFmtId="3" fontId="9" fillId="0" borderId="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3" fontId="8" fillId="0" borderId="0" xfId="0" applyNumberFormat="1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/>
    </xf>
    <xf numFmtId="174" fontId="9" fillId="0" borderId="4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172" fontId="9" fillId="0" borderId="4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8" fillId="0" borderId="4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right" vertical="center" wrapText="1"/>
    </xf>
    <xf numFmtId="174" fontId="8" fillId="0" borderId="4" xfId="0" applyNumberFormat="1" applyFont="1" applyFill="1" applyBorder="1" applyAlignment="1">
      <alignment/>
    </xf>
    <xf numFmtId="172" fontId="8" fillId="0" borderId="4" xfId="0" applyNumberFormat="1" applyFont="1" applyFill="1" applyBorder="1" applyAlignment="1">
      <alignment/>
    </xf>
    <xf numFmtId="0" fontId="9" fillId="0" borderId="4" xfId="0" applyFont="1" applyFill="1" applyBorder="1" applyAlignment="1">
      <alignment horizontal="center" vertical="center" wrapText="1"/>
    </xf>
    <xf numFmtId="174" fontId="9" fillId="0" borderId="4" xfId="0" applyNumberFormat="1" applyFont="1" applyFill="1" applyBorder="1" applyAlignment="1">
      <alignment/>
    </xf>
    <xf numFmtId="172" fontId="9" fillId="0" borderId="4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3" fontId="9" fillId="0" borderId="4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3" fontId="15" fillId="0" borderId="4" xfId="0" applyNumberFormat="1" applyFont="1" applyFill="1" applyBorder="1" applyAlignment="1">
      <alignment horizontal="right"/>
    </xf>
    <xf numFmtId="174" fontId="15" fillId="0" borderId="4" xfId="0" applyNumberFormat="1" applyFont="1" applyFill="1" applyBorder="1" applyAlignment="1">
      <alignment/>
    </xf>
    <xf numFmtId="172" fontId="15" fillId="0" borderId="4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15" fillId="0" borderId="4" xfId="0" applyFont="1" applyFill="1" applyBorder="1" applyAlignment="1">
      <alignment horizontal="left" wrapText="1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4" xfId="0" applyFont="1" applyFill="1" applyBorder="1" applyAlignment="1">
      <alignment horizontal="left" wrapText="1"/>
    </xf>
    <xf numFmtId="3" fontId="15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left" wrapText="1"/>
    </xf>
    <xf numFmtId="172" fontId="15" fillId="0" borderId="4" xfId="0" applyNumberFormat="1" applyFont="1" applyFill="1" applyBorder="1" applyAlignment="1">
      <alignment horizontal="center"/>
    </xf>
    <xf numFmtId="172" fontId="8" fillId="0" borderId="4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174" fontId="8" fillId="0" borderId="4" xfId="0" applyNumberFormat="1" applyFont="1" applyFill="1" applyBorder="1" applyAlignment="1">
      <alignment horizontal="center"/>
    </xf>
    <xf numFmtId="172" fontId="8" fillId="0" borderId="4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left" vertical="center" wrapText="1"/>
    </xf>
    <xf numFmtId="3" fontId="23" fillId="0" borderId="4" xfId="0" applyNumberFormat="1" applyFont="1" applyFill="1" applyBorder="1" applyAlignment="1">
      <alignment horizontal="center"/>
    </xf>
    <xf numFmtId="174" fontId="9" fillId="0" borderId="4" xfId="0" applyNumberFormat="1" applyFont="1" applyFill="1" applyBorder="1" applyAlignment="1">
      <alignment horizontal="center"/>
    </xf>
    <xf numFmtId="174" fontId="8" fillId="0" borderId="4" xfId="0" applyNumberFormat="1" applyFont="1" applyFill="1" applyBorder="1" applyAlignment="1">
      <alignment/>
    </xf>
    <xf numFmtId="0" fontId="9" fillId="0" borderId="4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3" fontId="15" fillId="0" borderId="4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/>
    </xf>
    <xf numFmtId="3" fontId="15" fillId="0" borderId="4" xfId="0" applyNumberFormat="1" applyFont="1" applyFill="1" applyBorder="1" applyAlignment="1">
      <alignment horizontal="right"/>
    </xf>
    <xf numFmtId="174" fontId="15" fillId="0" borderId="4" xfId="0" applyNumberFormat="1" applyFont="1" applyFill="1" applyBorder="1" applyAlignment="1">
      <alignment/>
    </xf>
    <xf numFmtId="172" fontId="15" fillId="0" borderId="4" xfId="0" applyNumberFormat="1" applyFont="1" applyFill="1" applyBorder="1" applyAlignment="1">
      <alignment horizontal="center"/>
    </xf>
    <xf numFmtId="172" fontId="9" fillId="0" borderId="4" xfId="0" applyNumberFormat="1" applyFont="1" applyFill="1" applyBorder="1" applyAlignment="1">
      <alignment/>
    </xf>
    <xf numFmtId="0" fontId="9" fillId="0" borderId="4" xfId="0" applyFont="1" applyFill="1" applyBorder="1" applyAlignment="1">
      <alignment/>
    </xf>
    <xf numFmtId="174" fontId="8" fillId="0" borderId="4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172" fontId="8" fillId="0" borderId="4" xfId="0" applyNumberFormat="1" applyFont="1" applyFill="1" applyBorder="1" applyAlignment="1">
      <alignment horizontal="center"/>
    </xf>
    <xf numFmtId="3" fontId="15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/>
    </xf>
    <xf numFmtId="3" fontId="8" fillId="0" borderId="4" xfId="0" applyNumberFormat="1" applyFont="1" applyFill="1" applyBorder="1" applyAlignment="1">
      <alignment/>
    </xf>
    <xf numFmtId="0" fontId="8" fillId="0" borderId="0" xfId="0" applyFont="1" applyFill="1" applyAlignment="1">
      <alignment wrapText="1"/>
    </xf>
    <xf numFmtId="0" fontId="9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/>
    </xf>
    <xf numFmtId="0" fontId="8" fillId="0" borderId="4" xfId="0" applyFont="1" applyFill="1" applyBorder="1" applyAlignment="1">
      <alignment horizontal="right"/>
    </xf>
    <xf numFmtId="0" fontId="23" fillId="0" borderId="4" xfId="0" applyFont="1" applyFill="1" applyBorder="1" applyAlignment="1">
      <alignment horizontal="left"/>
    </xf>
    <xf numFmtId="0" fontId="23" fillId="0" borderId="4" xfId="0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 wrapText="1"/>
    </xf>
    <xf numFmtId="174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/>
    </xf>
    <xf numFmtId="174" fontId="9" fillId="0" borderId="4" xfId="27" applyNumberFormat="1" applyFont="1" applyFill="1" applyBorder="1" applyAlignment="1">
      <alignment/>
    </xf>
    <xf numFmtId="169" fontId="9" fillId="0" borderId="4" xfId="27" applyNumberFormat="1" applyFont="1" applyFill="1" applyBorder="1" applyAlignment="1">
      <alignment horizontal="right"/>
    </xf>
    <xf numFmtId="3" fontId="9" fillId="0" borderId="4" xfId="27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0" fontId="8" fillId="0" borderId="4" xfId="0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vertical="top" wrapText="1"/>
    </xf>
    <xf numFmtId="0" fontId="15" fillId="0" borderId="4" xfId="0" applyFont="1" applyFill="1" applyBorder="1" applyAlignment="1">
      <alignment/>
    </xf>
    <xf numFmtId="0" fontId="15" fillId="0" borderId="4" xfId="0" applyFont="1" applyFill="1" applyBorder="1" applyAlignment="1">
      <alignment wrapText="1"/>
    </xf>
    <xf numFmtId="0" fontId="15" fillId="0" borderId="4" xfId="0" applyFont="1" applyFill="1" applyBorder="1" applyAlignment="1">
      <alignment/>
    </xf>
    <xf numFmtId="0" fontId="15" fillId="0" borderId="4" xfId="0" applyFont="1" applyFill="1" applyBorder="1" applyAlignment="1">
      <alignment wrapText="1"/>
    </xf>
    <xf numFmtId="0" fontId="24" fillId="0" borderId="0" xfId="0" applyFont="1" applyFill="1" applyAlignment="1">
      <alignment/>
    </xf>
    <xf numFmtId="169" fontId="8" fillId="0" borderId="4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/>
    </xf>
    <xf numFmtId="0" fontId="15" fillId="0" borderId="4" xfId="0" applyFont="1" applyFill="1" applyBorder="1" applyAlignment="1">
      <alignment horizontal="right"/>
    </xf>
    <xf numFmtId="0" fontId="15" fillId="0" borderId="4" xfId="0" applyFont="1" applyFill="1" applyBorder="1" applyAlignment="1">
      <alignment horizontal="right" wrapText="1"/>
    </xf>
    <xf numFmtId="0" fontId="8" fillId="0" borderId="4" xfId="0" applyFont="1" applyFill="1" applyBorder="1" applyAlignment="1">
      <alignment vertical="top"/>
    </xf>
    <xf numFmtId="0" fontId="15" fillId="0" borderId="4" xfId="0" applyFont="1" applyFill="1" applyBorder="1" applyAlignment="1">
      <alignment horizontal="right" vertical="center"/>
    </xf>
    <xf numFmtId="49" fontId="9" fillId="0" borderId="4" xfId="0" applyNumberFormat="1" applyFont="1" applyFill="1" applyBorder="1" applyAlignment="1">
      <alignment/>
    </xf>
    <xf numFmtId="0" fontId="9" fillId="0" borderId="4" xfId="0" applyFont="1" applyFill="1" applyBorder="1" applyAlignment="1">
      <alignment vertical="center" wrapText="1"/>
    </xf>
    <xf numFmtId="49" fontId="15" fillId="0" borderId="4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left" wrapText="1"/>
    </xf>
    <xf numFmtId="169" fontId="8" fillId="0" borderId="4" xfId="27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wrapText="1"/>
    </xf>
    <xf numFmtId="3" fontId="8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3" fontId="15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9" fillId="0" borderId="0" xfId="0" applyFont="1" applyBorder="1" applyAlignment="1">
      <alignment horizontal="center"/>
    </xf>
    <xf numFmtId="0" fontId="8" fillId="0" borderId="0" xfId="25" applyFont="1" applyBorder="1">
      <alignment/>
      <protection/>
    </xf>
    <xf numFmtId="0" fontId="12" fillId="0" borderId="0" xfId="0" applyFont="1" applyBorder="1" applyAlignment="1">
      <alignment/>
    </xf>
    <xf numFmtId="0" fontId="0" fillId="0" borderId="0" xfId="25" applyFont="1" applyBorder="1">
      <alignment/>
      <protection/>
    </xf>
    <xf numFmtId="0" fontId="8" fillId="0" borderId="0" xfId="25" applyFont="1">
      <alignment/>
      <protection/>
    </xf>
    <xf numFmtId="0" fontId="8" fillId="0" borderId="4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11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3" fontId="9" fillId="0" borderId="4" xfId="0" applyNumberFormat="1" applyFont="1" applyBorder="1" applyAlignment="1">
      <alignment/>
    </xf>
    <xf numFmtId="174" fontId="9" fillId="0" borderId="4" xfId="27" applyNumberFormat="1" applyFont="1" applyBorder="1" applyAlignment="1">
      <alignment/>
    </xf>
    <xf numFmtId="171" fontId="8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/>
    </xf>
    <xf numFmtId="174" fontId="8" fillId="0" borderId="4" xfId="27" applyNumberFormat="1" applyFont="1" applyBorder="1" applyAlignment="1">
      <alignment/>
    </xf>
    <xf numFmtId="0" fontId="8" fillId="0" borderId="4" xfId="0" applyFont="1" applyBorder="1" applyAlignment="1">
      <alignment/>
    </xf>
    <xf numFmtId="0" fontId="16" fillId="0" borderId="4" xfId="0" applyFont="1" applyFill="1" applyBorder="1" applyAlignment="1">
      <alignment/>
    </xf>
    <xf numFmtId="171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wrapText="1"/>
    </xf>
    <xf numFmtId="3" fontId="15" fillId="0" borderId="4" xfId="0" applyNumberFormat="1" applyFont="1" applyBorder="1" applyAlignment="1">
      <alignment/>
    </xf>
    <xf numFmtId="10" fontId="15" fillId="0" borderId="4" xfId="27" applyNumberFormat="1" applyFont="1" applyBorder="1" applyAlignment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68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6" fillId="0" borderId="0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8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/>
    </xf>
    <xf numFmtId="0" fontId="26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169" fontId="8" fillId="0" borderId="0" xfId="0" applyNumberFormat="1" applyFont="1" applyFill="1" applyBorder="1" applyAlignment="1">
      <alignment horizontal="right"/>
    </xf>
    <xf numFmtId="169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wrapText="1"/>
    </xf>
    <xf numFmtId="3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3" fontId="8" fillId="0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 horizontal="center" wrapText="1"/>
    </xf>
    <xf numFmtId="0" fontId="9" fillId="0" borderId="4" xfId="0" applyNumberFormat="1" applyFont="1" applyFill="1" applyBorder="1" applyAlignment="1">
      <alignment horizontal="center"/>
    </xf>
    <xf numFmtId="172" fontId="9" fillId="0" borderId="4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vertical="top"/>
    </xf>
    <xf numFmtId="0" fontId="8" fillId="0" borderId="4" xfId="0" applyFont="1" applyFill="1" applyBorder="1" applyAlignment="1">
      <alignment wrapText="1"/>
    </xf>
    <xf numFmtId="172" fontId="8" fillId="0" borderId="4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left" wrapText="1" indent="1"/>
    </xf>
    <xf numFmtId="0" fontId="8" fillId="0" borderId="4" xfId="0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horizontal="left" wrapText="1" indent="2"/>
    </xf>
    <xf numFmtId="3" fontId="8" fillId="0" borderId="5" xfId="0" applyNumberFormat="1" applyFont="1" applyFill="1" applyBorder="1" applyAlignment="1">
      <alignment horizontal="left"/>
    </xf>
    <xf numFmtId="0" fontId="15" fillId="0" borderId="4" xfId="0" applyFont="1" applyFill="1" applyBorder="1" applyAlignment="1">
      <alignment vertical="top"/>
    </xf>
    <xf numFmtId="0" fontId="15" fillId="0" borderId="6" xfId="0" applyFont="1" applyFill="1" applyBorder="1" applyAlignment="1">
      <alignment horizontal="left" wrapText="1" indent="2"/>
    </xf>
    <xf numFmtId="0" fontId="9" fillId="0" borderId="6" xfId="0" applyFont="1" applyFill="1" applyBorder="1" applyAlignment="1">
      <alignment vertical="center" wrapText="1"/>
    </xf>
    <xf numFmtId="49" fontId="9" fillId="0" borderId="4" xfId="0" applyNumberFormat="1" applyFont="1" applyFill="1" applyBorder="1" applyAlignment="1">
      <alignment wrapText="1"/>
    </xf>
    <xf numFmtId="0" fontId="9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wrapText="1"/>
    </xf>
    <xf numFmtId="0" fontId="9" fillId="0" borderId="6" xfId="0" applyFont="1" applyFill="1" applyBorder="1" applyAlignment="1">
      <alignment/>
    </xf>
    <xf numFmtId="0" fontId="15" fillId="0" borderId="4" xfId="0" applyFont="1" applyFill="1" applyBorder="1" applyAlignment="1">
      <alignment horizontal="left" wrapText="1" indent="2"/>
    </xf>
    <xf numFmtId="3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10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left" wrapText="1" indent="2"/>
    </xf>
    <xf numFmtId="0" fontId="29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3" fontId="23" fillId="0" borderId="4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10" fillId="0" borderId="4" xfId="0" applyFont="1" applyFill="1" applyBorder="1" applyAlignment="1">
      <alignment vertical="top"/>
    </xf>
    <xf numFmtId="0" fontId="15" fillId="0" borderId="4" xfId="0" applyFont="1" applyFill="1" applyBorder="1" applyAlignment="1">
      <alignment horizontal="left" wrapText="1" indent="1"/>
    </xf>
    <xf numFmtId="0" fontId="10" fillId="0" borderId="4" xfId="0" applyFont="1" applyFill="1" applyBorder="1" applyAlignment="1">
      <alignment wrapText="1"/>
    </xf>
    <xf numFmtId="0" fontId="11" fillId="0" borderId="4" xfId="0" applyFont="1" applyFill="1" applyBorder="1" applyAlignment="1">
      <alignment vertical="top"/>
    </xf>
    <xf numFmtId="0" fontId="11" fillId="0" borderId="4" xfId="0" applyFont="1" applyFill="1" applyBorder="1" applyAlignment="1">
      <alignment wrapText="1"/>
    </xf>
    <xf numFmtId="3" fontId="11" fillId="0" borderId="4" xfId="0" applyNumberFormat="1" applyFont="1" applyFill="1" applyBorder="1" applyAlignment="1">
      <alignment horizontal="right"/>
    </xf>
    <xf numFmtId="0" fontId="24" fillId="0" borderId="0" xfId="0" applyFont="1" applyFill="1" applyAlignment="1">
      <alignment horizontal="center" wrapText="1"/>
    </xf>
    <xf numFmtId="0" fontId="15" fillId="0" borderId="4" xfId="0" applyFont="1" applyFill="1" applyBorder="1" applyAlignment="1">
      <alignment horizontal="right" vertical="top"/>
    </xf>
    <xf numFmtId="0" fontId="8" fillId="0" borderId="4" xfId="0" applyFont="1" applyFill="1" applyBorder="1" applyAlignment="1">
      <alignment/>
    </xf>
    <xf numFmtId="3" fontId="9" fillId="0" borderId="4" xfId="0" applyNumberFormat="1" applyFont="1" applyFill="1" applyBorder="1" applyAlignment="1">
      <alignment horizontal="right" wrapText="1"/>
    </xf>
    <xf numFmtId="3" fontId="8" fillId="0" borderId="4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174" fontId="8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0" fontId="32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right" wrapText="1"/>
    </xf>
    <xf numFmtId="0" fontId="32" fillId="0" borderId="0" xfId="0" applyFont="1" applyFill="1" applyAlignment="1">
      <alignment horizontal="left"/>
    </xf>
    <xf numFmtId="0" fontId="11" fillId="0" borderId="0" xfId="0" applyFont="1" applyFill="1" applyAlignment="1">
      <alignment wrapText="1"/>
    </xf>
    <xf numFmtId="3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3" fontId="11" fillId="0" borderId="0" xfId="0" applyNumberFormat="1" applyFont="1" applyFill="1" applyBorder="1" applyAlignment="1">
      <alignment horizontal="right" wrapText="1"/>
    </xf>
    <xf numFmtId="3" fontId="19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top"/>
    </xf>
    <xf numFmtId="0" fontId="11" fillId="0" borderId="0" xfId="0" applyFont="1" applyFill="1" applyAlignment="1">
      <alignment/>
    </xf>
    <xf numFmtId="2" fontId="20" fillId="0" borderId="0" xfId="0" applyNumberFormat="1" applyFont="1" applyFill="1" applyAlignment="1">
      <alignment horizontal="right"/>
    </xf>
    <xf numFmtId="4" fontId="19" fillId="0" borderId="0" xfId="0" applyNumberFormat="1" applyFont="1" applyFill="1" applyAlignment="1">
      <alignment horizontal="right"/>
    </xf>
    <xf numFmtId="4" fontId="11" fillId="0" borderId="0" xfId="0" applyNumberFormat="1" applyFont="1" applyFill="1" applyAlignment="1">
      <alignment horizontal="left"/>
    </xf>
    <xf numFmtId="3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4" fontId="11" fillId="0" borderId="0" xfId="0" applyNumberFormat="1" applyFont="1" applyFill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3" fontId="8" fillId="0" borderId="0" xfId="0" applyNumberFormat="1" applyFont="1" applyFill="1" applyAlignment="1">
      <alignment horizontal="centerContinuous"/>
    </xf>
    <xf numFmtId="3" fontId="10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wrapText="1"/>
    </xf>
    <xf numFmtId="3" fontId="8" fillId="0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 horizontal="right" wrapText="1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11" fillId="0" borderId="4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0" fillId="0" borderId="0" xfId="0" applyFont="1" applyAlignment="1">
      <alignment horizontal="justify"/>
    </xf>
    <xf numFmtId="3" fontId="12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right"/>
    </xf>
    <xf numFmtId="3" fontId="8" fillId="0" borderId="0" xfId="0" applyNumberFormat="1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Continuous"/>
    </xf>
    <xf numFmtId="3" fontId="8" fillId="0" borderId="0" xfId="0" applyNumberFormat="1" applyFont="1" applyFill="1" applyBorder="1" applyAlignment="1">
      <alignment horizontal="centerContinuous"/>
    </xf>
    <xf numFmtId="166" fontId="8" fillId="0" borderId="0" xfId="0" applyNumberFormat="1" applyFont="1" applyFill="1" applyBorder="1" applyAlignment="1">
      <alignment horizontal="centerContinuous"/>
    </xf>
    <xf numFmtId="3" fontId="1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 wrapText="1"/>
    </xf>
    <xf numFmtId="0" fontId="8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0" fillId="0" borderId="6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top" wrapText="1"/>
    </xf>
    <xf numFmtId="3" fontId="8" fillId="7" borderId="4" xfId="0" applyNumberFormat="1" applyFont="1" applyFill="1" applyBorder="1" applyAlignment="1">
      <alignment horizontal="right"/>
    </xf>
    <xf numFmtId="0" fontId="8" fillId="8" borderId="4" xfId="0" applyFont="1" applyFill="1" applyBorder="1" applyAlignment="1">
      <alignment wrapText="1"/>
    </xf>
    <xf numFmtId="3" fontId="8" fillId="8" borderId="4" xfId="0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left" vertical="top" wrapText="1" indent="2"/>
    </xf>
    <xf numFmtId="0" fontId="8" fillId="0" borderId="4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172" fontId="8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21" fillId="0" borderId="0" xfId="0" applyFont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68" fontId="8" fillId="0" borderId="0" xfId="0" applyNumberFormat="1" applyFont="1" applyFill="1" applyBorder="1" applyAlignment="1">
      <alignment/>
    </xf>
    <xf numFmtId="168" fontId="8" fillId="0" borderId="0" xfId="0" applyNumberFormat="1" applyFont="1" applyFill="1" applyAlignment="1">
      <alignment horizontal="centerContinuous"/>
    </xf>
    <xf numFmtId="3" fontId="8" fillId="0" borderId="0" xfId="0" applyNumberFormat="1" applyFont="1" applyFill="1" applyAlignment="1">
      <alignment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/>
    </xf>
    <xf numFmtId="170" fontId="8" fillId="0" borderId="4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vertical="top" wrapText="1"/>
    </xf>
    <xf numFmtId="172" fontId="8" fillId="0" borderId="13" xfId="27" applyNumberFormat="1" applyFont="1" applyFill="1" applyBorder="1" applyAlignment="1">
      <alignment/>
    </xf>
    <xf numFmtId="168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10" fillId="0" borderId="0" xfId="0" applyFont="1" applyFill="1" applyAlignment="1">
      <alignment horizontal="left"/>
    </xf>
    <xf numFmtId="168" fontId="10" fillId="0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174" fontId="12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3" fontId="8" fillId="0" borderId="3" xfId="25" applyNumberFormat="1" applyFont="1" applyFill="1" applyBorder="1">
      <alignment/>
      <protection/>
    </xf>
    <xf numFmtId="3" fontId="8" fillId="0" borderId="3" xfId="25" applyNumberFormat="1" applyFont="1" applyBorder="1">
      <alignment/>
      <protection/>
    </xf>
    <xf numFmtId="175" fontId="8" fillId="0" borderId="3" xfId="25" applyNumberFormat="1" applyFont="1" applyBorder="1">
      <alignment/>
      <protection/>
    </xf>
    <xf numFmtId="3" fontId="8" fillId="0" borderId="3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175" fontId="11" fillId="0" borderId="0" xfId="0" applyNumberFormat="1" applyFont="1" applyBorder="1" applyAlignment="1">
      <alignment horizontal="center"/>
    </xf>
    <xf numFmtId="3" fontId="8" fillId="0" borderId="0" xfId="25" applyNumberFormat="1" applyFont="1" applyAlignment="1">
      <alignment horizontal="left"/>
      <protection/>
    </xf>
    <xf numFmtId="3" fontId="8" fillId="0" borderId="0" xfId="25" applyNumberFormat="1" applyFont="1" applyAlignment="1">
      <alignment horizontal="centerContinuous"/>
      <protection/>
    </xf>
    <xf numFmtId="0" fontId="36" fillId="0" borderId="0" xfId="0" applyFont="1" applyAlignment="1">
      <alignment/>
    </xf>
    <xf numFmtId="3" fontId="8" fillId="0" borderId="0" xfId="0" applyNumberFormat="1" applyFont="1" applyAlignment="1">
      <alignment horizontal="centerContinuous"/>
    </xf>
    <xf numFmtId="175" fontId="8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right"/>
    </xf>
    <xf numFmtId="0" fontId="37" fillId="0" borderId="0" xfId="0" applyFont="1" applyAlignment="1">
      <alignment/>
    </xf>
    <xf numFmtId="0" fontId="38" fillId="0" borderId="0" xfId="0" applyFont="1" applyBorder="1" applyAlignment="1">
      <alignment horizontal="centerContinuous"/>
    </xf>
    <xf numFmtId="3" fontId="38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 horizontal="centerContinuous"/>
    </xf>
    <xf numFmtId="175" fontId="11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center" vertical="center" wrapText="1"/>
    </xf>
    <xf numFmtId="175" fontId="10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2" fontId="16" fillId="0" borderId="4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8" fillId="0" borderId="4" xfId="0" applyFont="1" applyBorder="1" applyAlignment="1">
      <alignment horizontal="left" indent="1"/>
    </xf>
    <xf numFmtId="2" fontId="10" fillId="0" borderId="4" xfId="0" applyNumberFormat="1" applyFont="1" applyBorder="1" applyAlignment="1">
      <alignment/>
    </xf>
    <xf numFmtId="0" fontId="15" fillId="0" borderId="4" xfId="0" applyFont="1" applyBorder="1" applyAlignment="1">
      <alignment horizontal="left" wrapText="1" indent="2"/>
    </xf>
    <xf numFmtId="2" fontId="14" fillId="0" borderId="4" xfId="0" applyNumberFormat="1" applyFont="1" applyBorder="1" applyAlignment="1">
      <alignment/>
    </xf>
    <xf numFmtId="3" fontId="14" fillId="0" borderId="4" xfId="0" applyNumberFormat="1" applyFont="1" applyFill="1" applyBorder="1" applyAlignment="1">
      <alignment/>
    </xf>
    <xf numFmtId="2" fontId="14" fillId="0" borderId="4" xfId="0" applyNumberFormat="1" applyFont="1" applyFill="1" applyBorder="1" applyAlignment="1">
      <alignment/>
    </xf>
    <xf numFmtId="3" fontId="37" fillId="0" borderId="0" xfId="0" applyNumberFormat="1" applyFont="1" applyAlignment="1">
      <alignment/>
    </xf>
    <xf numFmtId="0" fontId="8" fillId="0" borderId="4" xfId="0" applyFont="1" applyBorder="1" applyAlignment="1">
      <alignment horizontal="left" wrapText="1" indent="1"/>
    </xf>
    <xf numFmtId="0" fontId="39" fillId="0" borderId="0" xfId="0" applyFont="1" applyAlignment="1">
      <alignment/>
    </xf>
    <xf numFmtId="0" fontId="39" fillId="0" borderId="4" xfId="0" applyFont="1" applyBorder="1" applyAlignment="1">
      <alignment/>
    </xf>
    <xf numFmtId="0" fontId="15" fillId="0" borderId="4" xfId="0" applyFont="1" applyBorder="1" applyAlignment="1">
      <alignment horizontal="left" wrapText="1"/>
    </xf>
    <xf numFmtId="2" fontId="14" fillId="0" borderId="4" xfId="0" applyNumberFormat="1" applyFont="1" applyBorder="1" applyAlignment="1">
      <alignment horizontal="right"/>
    </xf>
    <xf numFmtId="0" fontId="39" fillId="0" borderId="0" xfId="0" applyFont="1" applyBorder="1" applyAlignment="1">
      <alignment/>
    </xf>
    <xf numFmtId="0" fontId="15" fillId="0" borderId="4" xfId="0" applyFont="1" applyBorder="1" applyAlignment="1">
      <alignment horizontal="right" wrapText="1"/>
    </xf>
    <xf numFmtId="0" fontId="29" fillId="0" borderId="14" xfId="0" applyFont="1" applyBorder="1" applyAlignment="1">
      <alignment wrapText="1"/>
    </xf>
    <xf numFmtId="168" fontId="8" fillId="0" borderId="4" xfId="0" applyNumberFormat="1" applyFont="1" applyBorder="1" applyAlignment="1">
      <alignment/>
    </xf>
    <xf numFmtId="168" fontId="9" fillId="0" borderId="4" xfId="0" applyNumberFormat="1" applyFont="1" applyBorder="1" applyAlignment="1">
      <alignment/>
    </xf>
    <xf numFmtId="0" fontId="37" fillId="0" borderId="4" xfId="0" applyFont="1" applyBorder="1" applyAlignment="1">
      <alignment/>
    </xf>
    <xf numFmtId="0" fontId="37" fillId="0" borderId="15" xfId="0" applyFont="1" applyBorder="1" applyAlignment="1">
      <alignment/>
    </xf>
    <xf numFmtId="0" fontId="29" fillId="0" borderId="0" xfId="0" applyFont="1" applyBorder="1" applyAlignment="1">
      <alignment wrapText="1"/>
    </xf>
    <xf numFmtId="0" fontId="40" fillId="0" borderId="0" xfId="0" applyFont="1" applyAlignment="1">
      <alignment wrapText="1"/>
    </xf>
    <xf numFmtId="168" fontId="9" fillId="0" borderId="4" xfId="0" applyNumberFormat="1" applyFont="1" applyBorder="1" applyAlignment="1">
      <alignment wrapText="1"/>
    </xf>
    <xf numFmtId="0" fontId="37" fillId="0" borderId="0" xfId="0" applyFont="1" applyBorder="1" applyAlignment="1">
      <alignment/>
    </xf>
    <xf numFmtId="0" fontId="36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175" fontId="10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3" fontId="10" fillId="0" borderId="0" xfId="0" applyNumberFormat="1" applyFont="1" applyBorder="1" applyAlignment="1">
      <alignment/>
    </xf>
    <xf numFmtId="175" fontId="10" fillId="0" borderId="0" xfId="0" applyNumberFormat="1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1" xfId="0" applyFont="1" applyBorder="1" applyAlignment="1">
      <alignment/>
    </xf>
    <xf numFmtId="3" fontId="8" fillId="0" borderId="0" xfId="0" applyNumberFormat="1" applyFont="1" applyAlignment="1">
      <alignment horizontal="center"/>
    </xf>
    <xf numFmtId="175" fontId="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0" fillId="0" borderId="0" xfId="0" applyFont="1" applyAlignment="1">
      <alignment/>
    </xf>
    <xf numFmtId="175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175" fontId="8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3" fontId="10" fillId="0" borderId="0" xfId="0" applyNumberFormat="1" applyFont="1" applyBorder="1" applyAlignment="1">
      <alignment horizontal="center"/>
    </xf>
    <xf numFmtId="3" fontId="36" fillId="0" borderId="0" xfId="0" applyNumberFormat="1" applyFont="1" applyAlignment="1">
      <alignment/>
    </xf>
    <xf numFmtId="175" fontId="36" fillId="0" borderId="0" xfId="0" applyNumberFormat="1" applyFont="1" applyAlignment="1">
      <alignment/>
    </xf>
    <xf numFmtId="0" fontId="36" fillId="0" borderId="0" xfId="0" applyFont="1" applyAlignment="1">
      <alignment wrapText="1"/>
    </xf>
    <xf numFmtId="49" fontId="12" fillId="0" borderId="0" xfId="0" applyNumberFormat="1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vertical="top" wrapText="1"/>
    </xf>
    <xf numFmtId="3" fontId="12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0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4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left" vertical="center" wrapText="1"/>
    </xf>
    <xf numFmtId="3" fontId="9" fillId="0" borderId="4" xfId="0" applyNumberFormat="1" applyFont="1" applyBorder="1" applyAlignment="1">
      <alignment horizontal="right" vertical="center"/>
    </xf>
    <xf numFmtId="174" fontId="9" fillId="0" borderId="4" xfId="0" applyNumberFormat="1" applyFont="1" applyBorder="1" applyAlignment="1">
      <alignment horizontal="right" vertical="center"/>
    </xf>
    <xf numFmtId="0" fontId="13" fillId="0" borderId="4" xfId="0" applyNumberFormat="1" applyFont="1" applyBorder="1" applyAlignment="1">
      <alignment horizontal="left" vertical="center"/>
    </xf>
    <xf numFmtId="0" fontId="41" fillId="0" borderId="4" xfId="0" applyNumberFormat="1" applyFont="1" applyBorder="1" applyAlignment="1">
      <alignment horizontal="center" vertical="center"/>
    </xf>
    <xf numFmtId="0" fontId="22" fillId="0" borderId="4" xfId="0" applyNumberFormat="1" applyFont="1" applyFill="1" applyBorder="1" applyAlignment="1">
      <alignment horizontal="left" vertical="center" wrapText="1" indent="1"/>
    </xf>
    <xf numFmtId="3" fontId="15" fillId="0" borderId="4" xfId="0" applyNumberFormat="1" applyFont="1" applyBorder="1" applyAlignment="1">
      <alignment horizontal="right" vertical="center"/>
    </xf>
    <xf numFmtId="166" fontId="15" fillId="0" borderId="4" xfId="0" applyNumberFormat="1" applyFont="1" applyBorder="1" applyAlignment="1">
      <alignment horizontal="right" vertical="center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left" vertical="center" wrapText="1" indent="3"/>
    </xf>
    <xf numFmtId="166" fontId="9" fillId="0" borderId="4" xfId="0" applyNumberFormat="1" applyFont="1" applyBorder="1" applyAlignment="1">
      <alignment horizontal="right" vertical="center"/>
    </xf>
    <xf numFmtId="0" fontId="12" fillId="0" borderId="4" xfId="0" applyNumberFormat="1" applyFont="1" applyBorder="1" applyAlignment="1">
      <alignment horizontal="left" vertical="center" wrapText="1" indent="1"/>
    </xf>
    <xf numFmtId="3" fontId="8" fillId="0" borderId="4" xfId="0" applyNumberFormat="1" applyFont="1" applyBorder="1" applyAlignment="1">
      <alignment horizontal="right" vertical="center"/>
    </xf>
    <xf numFmtId="174" fontId="8" fillId="0" borderId="4" xfId="0" applyNumberFormat="1" applyFont="1" applyBorder="1" applyAlignment="1">
      <alignment horizontal="right" vertical="center"/>
    </xf>
    <xf numFmtId="0" fontId="22" fillId="0" borderId="4" xfId="0" applyNumberFormat="1" applyFont="1" applyBorder="1" applyAlignment="1">
      <alignment horizontal="right" vertical="center"/>
    </xf>
    <xf numFmtId="0" fontId="22" fillId="0" borderId="4" xfId="0" applyNumberFormat="1" applyFont="1" applyBorder="1" applyAlignment="1">
      <alignment horizontal="left" vertical="center" wrapText="1" indent="2"/>
    </xf>
    <xf numFmtId="166" fontId="8" fillId="0" borderId="4" xfId="0" applyNumberFormat="1" applyFont="1" applyBorder="1" applyAlignment="1">
      <alignment horizontal="right" vertical="center"/>
    </xf>
    <xf numFmtId="0" fontId="13" fillId="0" borderId="4" xfId="0" applyNumberFormat="1" applyFont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right" vertical="center"/>
    </xf>
    <xf numFmtId="0" fontId="22" fillId="0" borderId="4" xfId="0" applyNumberFormat="1" applyFont="1" applyBorder="1" applyAlignment="1">
      <alignment horizontal="left" vertical="center" wrapText="1" indent="1"/>
    </xf>
    <xf numFmtId="174" fontId="15" fillId="0" borderId="4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12" fillId="0" borderId="4" xfId="0" applyNumberFormat="1" applyFont="1" applyBorder="1" applyAlignment="1">
      <alignment horizontal="right" vertical="center"/>
    </xf>
    <xf numFmtId="0" fontId="13" fillId="0" borderId="4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3" fontId="9" fillId="0" borderId="4" xfId="0" applyNumberFormat="1" applyFont="1" applyBorder="1" applyAlignment="1">
      <alignment horizontal="right"/>
    </xf>
    <xf numFmtId="0" fontId="22" fillId="0" borderId="4" xfId="0" applyNumberFormat="1" applyFont="1" applyFill="1" applyBorder="1" applyAlignment="1">
      <alignment horizontal="right" vertical="center" wrapText="1"/>
    </xf>
    <xf numFmtId="0" fontId="22" fillId="0" borderId="4" xfId="0" applyNumberFormat="1" applyFont="1" applyFill="1" applyBorder="1" applyAlignment="1">
      <alignment horizontal="left" vertical="center" wrapText="1" indent="2"/>
    </xf>
    <xf numFmtId="0" fontId="22" fillId="0" borderId="4" xfId="0" applyNumberFormat="1" applyFont="1" applyFill="1" applyBorder="1" applyAlignment="1">
      <alignment horizontal="left" vertical="justify" wrapText="1" indent="2"/>
    </xf>
    <xf numFmtId="0" fontId="13" fillId="0" borderId="4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 vertical="center" wrapText="1"/>
    </xf>
    <xf numFmtId="0" fontId="22" fillId="0" borderId="4" xfId="0" applyNumberFormat="1" applyFont="1" applyFill="1" applyBorder="1" applyAlignment="1">
      <alignment horizontal="left" vertical="center" wrapText="1"/>
    </xf>
    <xf numFmtId="3" fontId="23" fillId="0" borderId="4" xfId="0" applyNumberFormat="1" applyFont="1" applyBorder="1" applyAlignment="1">
      <alignment horizontal="right" vertical="center"/>
    </xf>
    <xf numFmtId="0" fontId="22" fillId="0" borderId="4" xfId="0" applyNumberFormat="1" applyFont="1" applyFill="1" applyBorder="1" applyAlignment="1">
      <alignment horizontal="left" vertical="justify" wrapText="1" indent="1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2" fontId="4" fillId="0" borderId="0" xfId="0" applyNumberFormat="1" applyFont="1" applyAlignment="1">
      <alignment/>
    </xf>
    <xf numFmtId="0" fontId="12" fillId="0" borderId="0" xfId="0" applyFont="1" applyFill="1" applyAlignment="1">
      <alignment horizontal="left"/>
    </xf>
    <xf numFmtId="3" fontId="12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8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3" fontId="12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vertical="top" wrapText="1"/>
    </xf>
    <xf numFmtId="0" fontId="1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/>
    </xf>
    <xf numFmtId="0" fontId="8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/>
    </xf>
    <xf numFmtId="49" fontId="9" fillId="0" borderId="4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left" wrapText="1"/>
    </xf>
    <xf numFmtId="174" fontId="9" fillId="0" borderId="4" xfId="0" applyNumberFormat="1" applyFont="1" applyBorder="1" applyAlignment="1">
      <alignment horizontal="right"/>
    </xf>
    <xf numFmtId="49" fontId="9" fillId="0" borderId="4" xfId="0" applyNumberFormat="1" applyFont="1" applyFill="1" applyBorder="1" applyAlignment="1">
      <alignment horizontal="center" vertical="top"/>
    </xf>
    <xf numFmtId="49" fontId="8" fillId="0" borderId="4" xfId="0" applyNumberFormat="1" applyFont="1" applyFill="1" applyBorder="1" applyAlignment="1">
      <alignment wrapText="1"/>
    </xf>
    <xf numFmtId="2" fontId="8" fillId="0" borderId="4" xfId="0" applyNumberFormat="1" applyFont="1" applyFill="1" applyBorder="1" applyAlignment="1">
      <alignment wrapText="1"/>
    </xf>
    <xf numFmtId="3" fontId="8" fillId="0" borderId="4" xfId="0" applyNumberFormat="1" applyFont="1" applyBorder="1" applyAlignment="1">
      <alignment horizontal="right"/>
    </xf>
    <xf numFmtId="174" fontId="8" fillId="0" borderId="4" xfId="0" applyNumberFormat="1" applyFont="1" applyBorder="1" applyAlignment="1">
      <alignment horizontal="right"/>
    </xf>
    <xf numFmtId="49" fontId="9" fillId="0" borderId="4" xfId="0" applyNumberFormat="1" applyFont="1" applyFill="1" applyBorder="1" applyAlignment="1">
      <alignment horizontal="center" wrapText="1"/>
    </xf>
    <xf numFmtId="49" fontId="8" fillId="0" borderId="4" xfId="0" applyNumberFormat="1" applyFont="1" applyFill="1" applyBorder="1" applyAlignment="1">
      <alignment horizontal="left" wrapText="1"/>
    </xf>
    <xf numFmtId="49" fontId="15" fillId="0" borderId="4" xfId="0" applyNumberFormat="1" applyFont="1" applyFill="1" applyBorder="1" applyAlignment="1">
      <alignment horizontal="right" vertical="top" wrapText="1"/>
    </xf>
    <xf numFmtId="49" fontId="15" fillId="0" borderId="4" xfId="0" applyNumberFormat="1" applyFont="1" applyFill="1" applyBorder="1" applyAlignment="1">
      <alignment vertical="top" wrapText="1"/>
    </xf>
    <xf numFmtId="3" fontId="15" fillId="0" borderId="4" xfId="0" applyNumberFormat="1" applyFont="1" applyBorder="1" applyAlignment="1">
      <alignment horizontal="right"/>
    </xf>
    <xf numFmtId="174" fontId="15" fillId="0" borderId="4" xfId="0" applyNumberFormat="1" applyFont="1" applyBorder="1" applyAlignment="1">
      <alignment horizontal="right"/>
    </xf>
    <xf numFmtId="49" fontId="8" fillId="0" borderId="0" xfId="0" applyNumberFormat="1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174" fontId="9" fillId="0" borderId="0" xfId="0" applyNumberFormat="1" applyFont="1" applyBorder="1" applyAlignment="1">
      <alignment horizontal="right"/>
    </xf>
    <xf numFmtId="2" fontId="4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49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right" vertical="center"/>
    </xf>
    <xf numFmtId="2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8" fillId="0" borderId="4" xfId="0" applyNumberFormat="1" applyFont="1" applyBorder="1" applyAlignment="1">
      <alignment horizontal="center" wrapText="1"/>
    </xf>
    <xf numFmtId="0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 vertical="top" wrapText="1"/>
    </xf>
    <xf numFmtId="3" fontId="9" fillId="0" borderId="15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 vertical="center" wrapText="1"/>
    </xf>
    <xf numFmtId="3" fontId="15" fillId="0" borderId="4" xfId="0" applyNumberFormat="1" applyFont="1" applyFill="1" applyBorder="1" applyAlignment="1">
      <alignment horizontal="right" vertical="center"/>
    </xf>
    <xf numFmtId="3" fontId="15" fillId="0" borderId="15" xfId="0" applyNumberFormat="1" applyFont="1" applyBorder="1" applyAlignment="1">
      <alignment horizontal="right" vertical="center" wrapText="1"/>
    </xf>
    <xf numFmtId="0" fontId="15" fillId="0" borderId="4" xfId="0" applyFont="1" applyFill="1" applyBorder="1" applyAlignment="1">
      <alignment horizontal="right"/>
    </xf>
    <xf numFmtId="0" fontId="15" fillId="0" borderId="4" xfId="0" applyFont="1" applyFill="1" applyBorder="1" applyAlignment="1">
      <alignment horizontal="left" inden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 indent="1"/>
    </xf>
    <xf numFmtId="0" fontId="15" fillId="0" borderId="4" xfId="0" applyFont="1" applyFill="1" applyBorder="1" applyAlignment="1">
      <alignment horizontal="left" wrapText="1" indent="3"/>
    </xf>
    <xf numFmtId="49" fontId="8" fillId="0" borderId="4" xfId="0" applyNumberFormat="1" applyFont="1" applyFill="1" applyBorder="1" applyAlignment="1">
      <alignment horizontal="center" vertical="top" wrapText="1"/>
    </xf>
    <xf numFmtId="49" fontId="8" fillId="0" borderId="4" xfId="0" applyNumberFormat="1" applyFont="1" applyFill="1" applyBorder="1" applyAlignment="1">
      <alignment horizontal="left" vertical="top" wrapText="1" indent="1"/>
    </xf>
    <xf numFmtId="49" fontId="15" fillId="0" borderId="4" xfId="0" applyNumberFormat="1" applyFont="1" applyFill="1" applyBorder="1" applyAlignment="1">
      <alignment horizontal="left" vertical="top" wrapText="1" indent="2"/>
    </xf>
    <xf numFmtId="0" fontId="15" fillId="0" borderId="4" xfId="0" applyFont="1" applyBorder="1" applyAlignment="1">
      <alignment vertical="center"/>
    </xf>
    <xf numFmtId="49" fontId="15" fillId="0" borderId="4" xfId="0" applyNumberFormat="1" applyFont="1" applyFill="1" applyBorder="1" applyAlignment="1">
      <alignment horizontal="left" vertical="top" wrapText="1" indent="1"/>
    </xf>
    <xf numFmtId="49" fontId="15" fillId="0" borderId="4" xfId="0" applyNumberFormat="1" applyFont="1" applyFill="1" applyBorder="1" applyAlignment="1">
      <alignment horizontal="right" vertical="center" wrapText="1"/>
    </xf>
    <xf numFmtId="49" fontId="15" fillId="0" borderId="4" xfId="0" applyNumberFormat="1" applyFont="1" applyFill="1" applyBorder="1" applyAlignment="1">
      <alignment horizontal="left" vertical="center" wrapText="1" indent="2"/>
    </xf>
    <xf numFmtId="49" fontId="15" fillId="0" borderId="4" xfId="0" applyNumberFormat="1" applyFont="1" applyFill="1" applyBorder="1" applyAlignment="1">
      <alignment horizontal="left" vertical="top" wrapText="1" indent="3"/>
    </xf>
    <xf numFmtId="0" fontId="15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left" vertical="center" wrapText="1" indent="2"/>
    </xf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 indent="1"/>
    </xf>
    <xf numFmtId="3" fontId="9" fillId="0" borderId="15" xfId="0" applyNumberFormat="1" applyFont="1" applyBorder="1" applyAlignment="1">
      <alignment horizontal="right" vertical="center" wrapText="1"/>
    </xf>
    <xf numFmtId="2" fontId="15" fillId="0" borderId="4" xfId="0" applyNumberFormat="1" applyFont="1" applyBorder="1" applyAlignment="1">
      <alignment horizontal="right" wrapText="1"/>
    </xf>
    <xf numFmtId="1" fontId="15" fillId="0" borderId="4" xfId="0" applyNumberFormat="1" applyFont="1" applyBorder="1" applyAlignment="1">
      <alignment horizontal="right" wrapText="1"/>
    </xf>
    <xf numFmtId="174" fontId="15" fillId="0" borderId="4" xfId="0" applyNumberFormat="1" applyFont="1" applyBorder="1" applyAlignment="1">
      <alignment horizontal="right" wrapText="1"/>
    </xf>
    <xf numFmtId="0" fontId="15" fillId="0" borderId="4" xfId="0" applyFont="1" applyBorder="1" applyAlignment="1">
      <alignment/>
    </xf>
    <xf numFmtId="0" fontId="15" fillId="0" borderId="4" xfId="0" applyFont="1" applyBorder="1" applyAlignment="1">
      <alignment horizontal="left" indent="2"/>
    </xf>
    <xf numFmtId="0" fontId="15" fillId="0" borderId="4" xfId="0" applyFont="1" applyBorder="1" applyAlignment="1">
      <alignment horizontal="right"/>
    </xf>
    <xf numFmtId="3" fontId="9" fillId="0" borderId="0" xfId="0" applyNumberFormat="1" applyFont="1" applyAlignment="1">
      <alignment/>
    </xf>
    <xf numFmtId="3" fontId="9" fillId="0" borderId="15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2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 vertical="center"/>
    </xf>
    <xf numFmtId="49" fontId="8" fillId="0" borderId="3" xfId="0" applyNumberFormat="1" applyFont="1" applyFill="1" applyBorder="1" applyAlignment="1">
      <alignment horizontal="center"/>
    </xf>
    <xf numFmtId="0" fontId="12" fillId="0" borderId="3" xfId="0" applyFont="1" applyBorder="1" applyAlignment="1">
      <alignment/>
    </xf>
    <xf numFmtId="4" fontId="12" fillId="0" borderId="3" xfId="0" applyNumberFormat="1" applyFont="1" applyBorder="1" applyAlignment="1">
      <alignment/>
    </xf>
    <xf numFmtId="0" fontId="10" fillId="0" borderId="0" xfId="0" applyFont="1" applyAlignment="1">
      <alignment horizontal="right"/>
    </xf>
    <xf numFmtId="49" fontId="8" fillId="0" borderId="0" xfId="0" applyNumberFormat="1" applyFont="1" applyFill="1" applyAlignment="1">
      <alignment horizontal="center"/>
    </xf>
    <xf numFmtId="4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top" wrapText="1"/>
    </xf>
    <xf numFmtId="4" fontId="8" fillId="0" borderId="9" xfId="0" applyNumberFormat="1" applyFont="1" applyFill="1" applyBorder="1" applyAlignment="1">
      <alignment horizontal="center" vertical="top" wrapText="1"/>
    </xf>
    <xf numFmtId="172" fontId="9" fillId="0" borderId="4" xfId="0" applyNumberFormat="1" applyFont="1" applyBorder="1" applyAlignment="1">
      <alignment horizontal="right"/>
    </xf>
    <xf numFmtId="0" fontId="9" fillId="0" borderId="4" xfId="0" applyFont="1" applyBorder="1" applyAlignment="1">
      <alignment vertical="top" wrapText="1"/>
    </xf>
    <xf numFmtId="0" fontId="23" fillId="0" borderId="4" xfId="0" applyFont="1" applyBorder="1" applyAlignment="1">
      <alignment horizontal="left" vertical="top" wrapText="1"/>
    </xf>
    <xf numFmtId="3" fontId="23" fillId="0" borderId="4" xfId="0" applyNumberFormat="1" applyFont="1" applyBorder="1" applyAlignment="1">
      <alignment horizontal="right"/>
    </xf>
    <xf numFmtId="49" fontId="8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right" vertical="top"/>
    </xf>
    <xf numFmtId="3" fontId="9" fillId="0" borderId="4" xfId="0" applyNumberFormat="1" applyFont="1" applyBorder="1" applyAlignment="1">
      <alignment horizontal="right" wrapText="1"/>
    </xf>
    <xf numFmtId="49" fontId="8" fillId="0" borderId="4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vertical="top" wrapText="1"/>
    </xf>
    <xf numFmtId="172" fontId="8" fillId="0" borderId="4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172" fontId="15" fillId="0" borderId="4" xfId="0" applyNumberFormat="1" applyFont="1" applyBorder="1" applyAlignment="1">
      <alignment horizontal="right"/>
    </xf>
    <xf numFmtId="0" fontId="9" fillId="0" borderId="4" xfId="0" applyFont="1" applyFill="1" applyBorder="1" applyAlignment="1">
      <alignment horizontal="left" vertical="top" wrapText="1"/>
    </xf>
    <xf numFmtId="2" fontId="0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49" fontId="8" fillId="0" borderId="0" xfId="0" applyNumberFormat="1" applyFont="1" applyAlignment="1">
      <alignment horizontal="center"/>
    </xf>
    <xf numFmtId="2" fontId="8" fillId="0" borderId="0" xfId="0" applyNumberFormat="1" applyFont="1" applyBorder="1" applyAlignment="1">
      <alignment/>
    </xf>
    <xf numFmtId="2" fontId="8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172" fontId="9" fillId="0" borderId="4" xfId="0" applyNumberFormat="1" applyFont="1" applyBorder="1" applyAlignment="1">
      <alignment horizontal="right" vertical="center"/>
    </xf>
    <xf numFmtId="49" fontId="8" fillId="0" borderId="4" xfId="0" applyNumberFormat="1" applyFont="1" applyBorder="1" applyAlignment="1">
      <alignment horizontal="right" vertical="center"/>
    </xf>
    <xf numFmtId="172" fontId="8" fillId="0" borderId="4" xfId="0" applyNumberFormat="1" applyFont="1" applyBorder="1" applyAlignment="1">
      <alignment horizontal="right" vertical="center"/>
    </xf>
    <xf numFmtId="172" fontId="9" fillId="0" borderId="4" xfId="0" applyNumberFormat="1" applyFont="1" applyFill="1" applyBorder="1" applyAlignment="1">
      <alignment horizontal="right" vertical="center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right" vertical="center"/>
    </xf>
    <xf numFmtId="49" fontId="8" fillId="0" borderId="4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/>
    </xf>
    <xf numFmtId="49" fontId="9" fillId="0" borderId="4" xfId="0" applyNumberFormat="1" applyFont="1" applyBorder="1" applyAlignment="1">
      <alignment horizontal="right" vertical="center" wrapText="1"/>
    </xf>
    <xf numFmtId="173" fontId="8" fillId="0" borderId="4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11" fillId="0" borderId="0" xfId="0" applyFont="1" applyAlignment="1">
      <alignment horizontal="left" wrapText="1"/>
    </xf>
    <xf numFmtId="2" fontId="12" fillId="0" borderId="0" xfId="0" applyNumberFormat="1" applyFont="1" applyBorder="1" applyAlignment="1">
      <alignment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3" fontId="9" fillId="0" borderId="0" xfId="0" applyNumberFormat="1" applyFont="1" applyFill="1" applyBorder="1" applyAlignment="1">
      <alignment horizontal="right"/>
    </xf>
    <xf numFmtId="49" fontId="9" fillId="0" borderId="4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" fontId="8" fillId="0" borderId="4" xfId="0" applyNumberFormat="1" applyFont="1" applyBorder="1" applyAlignment="1">
      <alignment horizontal="right"/>
    </xf>
    <xf numFmtId="4" fontId="15" fillId="0" borderId="4" xfId="0" applyNumberFormat="1" applyFont="1" applyBorder="1" applyAlignment="1">
      <alignment horizontal="right"/>
    </xf>
    <xf numFmtId="49" fontId="9" fillId="0" borderId="4" xfId="0" applyNumberFormat="1" applyFont="1" applyFill="1" applyBorder="1" applyAlignment="1">
      <alignment vertical="top" wrapText="1"/>
    </xf>
    <xf numFmtId="3" fontId="8" fillId="0" borderId="4" xfId="0" applyNumberFormat="1" applyFont="1" applyBorder="1" applyAlignment="1">
      <alignment/>
    </xf>
    <xf numFmtId="3" fontId="15" fillId="0" borderId="4" xfId="0" applyNumberFormat="1" applyFont="1" applyFill="1" applyBorder="1" applyAlignment="1">
      <alignment/>
    </xf>
    <xf numFmtId="3" fontId="15" fillId="0" borderId="4" xfId="0" applyNumberFormat="1" applyFont="1" applyBorder="1" applyAlignment="1">
      <alignment/>
    </xf>
    <xf numFmtId="49" fontId="15" fillId="0" borderId="4" xfId="0" applyNumberFormat="1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left" indent="2"/>
    </xf>
    <xf numFmtId="3" fontId="8" fillId="0" borderId="4" xfId="0" applyNumberFormat="1" applyFont="1" applyBorder="1" applyAlignment="1">
      <alignment horizontal="right" vertical="top"/>
    </xf>
    <xf numFmtId="3" fontId="15" fillId="0" borderId="4" xfId="0" applyNumberFormat="1" applyFont="1" applyBorder="1" applyAlignment="1">
      <alignment horizontal="right" vertical="top"/>
    </xf>
    <xf numFmtId="3" fontId="9" fillId="0" borderId="4" xfId="0" applyNumberFormat="1" applyFont="1" applyBorder="1" applyAlignment="1">
      <alignment horizontal="right" vertical="top"/>
    </xf>
    <xf numFmtId="3" fontId="9" fillId="0" borderId="4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8" fillId="0" borderId="0" xfId="0" applyNumberFormat="1" applyFont="1" applyFill="1" applyAlignment="1">
      <alignment horizontal="center" vertical="top" wrapText="1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49" fontId="12" fillId="0" borderId="0" xfId="0" applyNumberFormat="1" applyFont="1" applyAlignment="1">
      <alignment vertical="top" wrapText="1"/>
    </xf>
    <xf numFmtId="49" fontId="12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left"/>
    </xf>
    <xf numFmtId="49" fontId="8" fillId="0" borderId="9" xfId="0" applyNumberFormat="1" applyFont="1" applyFill="1" applyBorder="1" applyAlignment="1">
      <alignment horizontal="right" vertical="top" wrapText="1"/>
    </xf>
    <xf numFmtId="172" fontId="9" fillId="0" borderId="4" xfId="0" applyNumberFormat="1" applyFont="1" applyBorder="1" applyAlignment="1">
      <alignment/>
    </xf>
    <xf numFmtId="49" fontId="8" fillId="0" borderId="4" xfId="0" applyNumberFormat="1" applyFont="1" applyBorder="1" applyAlignment="1">
      <alignment horizontal="right"/>
    </xf>
    <xf numFmtId="0" fontId="15" fillId="0" borderId="4" xfId="0" applyFont="1" applyBorder="1" applyAlignment="1">
      <alignment horizontal="left" vertical="top" wrapText="1" indent="1"/>
    </xf>
    <xf numFmtId="49" fontId="9" fillId="0" borderId="4" xfId="0" applyNumberFormat="1" applyFont="1" applyBorder="1" applyAlignment="1">
      <alignment horizontal="center" vertical="top"/>
    </xf>
    <xf numFmtId="49" fontId="8" fillId="0" borderId="4" xfId="0" applyNumberFormat="1" applyFont="1" applyBorder="1" applyAlignment="1">
      <alignment/>
    </xf>
    <xf numFmtId="172" fontId="15" fillId="0" borderId="4" xfId="0" applyNumberFormat="1" applyFont="1" applyFill="1" applyBorder="1" applyAlignment="1">
      <alignment horizontal="right"/>
    </xf>
    <xf numFmtId="49" fontId="8" fillId="0" borderId="4" xfId="0" applyNumberFormat="1" applyFont="1" applyBorder="1" applyAlignment="1">
      <alignment horizontal="center" vertical="center"/>
    </xf>
    <xf numFmtId="172" fontId="8" fillId="0" borderId="4" xfId="0" applyNumberFormat="1" applyFont="1" applyBorder="1" applyAlignment="1">
      <alignment/>
    </xf>
    <xf numFmtId="49" fontId="8" fillId="0" borderId="4" xfId="0" applyNumberFormat="1" applyFont="1" applyFill="1" applyBorder="1" applyAlignment="1">
      <alignment horizontal="center" vertical="top"/>
    </xf>
    <xf numFmtId="1" fontId="8" fillId="0" borderId="4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left" vertical="center" wrapText="1" indent="2"/>
    </xf>
    <xf numFmtId="1" fontId="15" fillId="0" borderId="4" xfId="0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49" fontId="9" fillId="0" borderId="4" xfId="0" applyNumberFormat="1" applyFont="1" applyBorder="1" applyAlignment="1">
      <alignment horizontal="right"/>
    </xf>
    <xf numFmtId="49" fontId="9" fillId="0" borderId="4" xfId="0" applyNumberFormat="1" applyFont="1" applyBorder="1" applyAlignment="1">
      <alignment horizontal="center" vertical="top" wrapText="1"/>
    </xf>
    <xf numFmtId="3" fontId="9" fillId="0" borderId="4" xfId="0" applyNumberFormat="1" applyFont="1" applyBorder="1" applyAlignment="1">
      <alignment vertical="top"/>
    </xf>
    <xf numFmtId="172" fontId="9" fillId="0" borderId="4" xfId="0" applyNumberFormat="1" applyFont="1" applyBorder="1" applyAlignment="1">
      <alignment vertical="top"/>
    </xf>
    <xf numFmtId="49" fontId="15" fillId="0" borderId="4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3" fontId="9" fillId="0" borderId="4" xfId="0" applyNumberFormat="1" applyFont="1" applyBorder="1" applyAlignment="1">
      <alignment/>
    </xf>
    <xf numFmtId="172" fontId="9" fillId="0" borderId="4" xfId="0" applyNumberFormat="1" applyFont="1" applyBorder="1" applyAlignment="1">
      <alignment/>
    </xf>
    <xf numFmtId="49" fontId="9" fillId="0" borderId="4" xfId="0" applyNumberFormat="1" applyFont="1" applyFill="1" applyBorder="1" applyAlignment="1">
      <alignment horizontal="left" vertical="top" wrapText="1"/>
    </xf>
    <xf numFmtId="3" fontId="8" fillId="0" borderId="4" xfId="0" applyNumberFormat="1" applyFont="1" applyBorder="1" applyAlignment="1">
      <alignment/>
    </xf>
    <xf numFmtId="172" fontId="8" fillId="0" borderId="4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12" fillId="0" borderId="0" xfId="0" applyNumberFormat="1" applyFont="1" applyAlignment="1">
      <alignment horizontal="center" vertical="top" wrapText="1"/>
    </xf>
    <xf numFmtId="3" fontId="12" fillId="0" borderId="0" xfId="23" applyNumberFormat="1" applyFont="1" applyFill="1" applyBorder="1">
      <alignment/>
      <protection/>
    </xf>
    <xf numFmtId="0" fontId="8" fillId="0" borderId="0" xfId="23" applyFont="1" applyFill="1" applyBorder="1" applyAlignment="1">
      <alignment horizontal="right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wrapText="1"/>
    </xf>
    <xf numFmtId="3" fontId="9" fillId="0" borderId="17" xfId="23" applyNumberFormat="1" applyFont="1" applyFill="1" applyBorder="1" applyAlignment="1">
      <alignment horizontal="left"/>
      <protection/>
    </xf>
    <xf numFmtId="3" fontId="9" fillId="0" borderId="18" xfId="23" applyNumberFormat="1" applyFont="1" applyFill="1" applyBorder="1">
      <alignment/>
      <protection/>
    </xf>
    <xf numFmtId="3" fontId="9" fillId="0" borderId="17" xfId="23" applyNumberFormat="1" applyFont="1" applyFill="1" applyBorder="1">
      <alignment/>
      <protection/>
    </xf>
    <xf numFmtId="3" fontId="23" fillId="0" borderId="17" xfId="23" applyNumberFormat="1" applyFont="1" applyFill="1" applyBorder="1">
      <alignment/>
      <protection/>
    </xf>
    <xf numFmtId="3" fontId="23" fillId="0" borderId="18" xfId="23" applyNumberFormat="1" applyFont="1" applyFill="1" applyBorder="1">
      <alignment/>
      <protection/>
    </xf>
    <xf numFmtId="3" fontId="9" fillId="0" borderId="11" xfId="23" applyNumberFormat="1" applyFont="1" applyFill="1" applyBorder="1" applyAlignment="1">
      <alignment wrapText="1"/>
      <protection/>
    </xf>
    <xf numFmtId="3" fontId="8" fillId="0" borderId="16" xfId="23" applyNumberFormat="1" applyFont="1" applyFill="1" applyBorder="1">
      <alignment/>
      <protection/>
    </xf>
    <xf numFmtId="3" fontId="8" fillId="0" borderId="19" xfId="23" applyNumberFormat="1" applyFont="1" applyFill="1" applyBorder="1">
      <alignment/>
      <protection/>
    </xf>
    <xf numFmtId="3" fontId="8" fillId="0" borderId="11" xfId="23" applyNumberFormat="1" applyFont="1" applyFill="1" applyBorder="1">
      <alignment/>
      <protection/>
    </xf>
    <xf numFmtId="3" fontId="8" fillId="0" borderId="9" xfId="23" applyNumberFormat="1" applyFont="1" applyFill="1" applyBorder="1" applyAlignment="1">
      <alignment/>
      <protection/>
    </xf>
    <xf numFmtId="3" fontId="8" fillId="0" borderId="15" xfId="23" applyNumberFormat="1" applyFont="1" applyFill="1" applyBorder="1" applyAlignment="1">
      <alignment/>
      <protection/>
    </xf>
    <xf numFmtId="3" fontId="8" fillId="0" borderId="20" xfId="23" applyNumberFormat="1" applyFont="1" applyFill="1" applyBorder="1" applyAlignment="1">
      <alignment/>
      <protection/>
    </xf>
    <xf numFmtId="3" fontId="8" fillId="0" borderId="9" xfId="23" applyNumberFormat="1" applyFont="1" applyFill="1" applyBorder="1">
      <alignment/>
      <protection/>
    </xf>
    <xf numFmtId="3" fontId="9" fillId="0" borderId="17" xfId="23" applyNumberFormat="1" applyFont="1" applyFill="1" applyBorder="1" applyAlignment="1">
      <alignment/>
      <protection/>
    </xf>
    <xf numFmtId="3" fontId="9" fillId="0" borderId="18" xfId="23" applyNumberFormat="1" applyFont="1" applyFill="1" applyBorder="1" applyAlignment="1">
      <alignment/>
      <protection/>
    </xf>
    <xf numFmtId="3" fontId="8" fillId="0" borderId="17" xfId="23" applyNumberFormat="1" applyFont="1" applyFill="1" applyBorder="1">
      <alignment/>
      <protection/>
    </xf>
    <xf numFmtId="3" fontId="9" fillId="0" borderId="17" xfId="23" applyNumberFormat="1" applyFont="1" applyFill="1" applyBorder="1" applyAlignment="1">
      <alignment horizontal="justify" wrapText="1"/>
      <protection/>
    </xf>
    <xf numFmtId="3" fontId="8" fillId="0" borderId="11" xfId="23" applyNumberFormat="1" applyFont="1" applyFill="1" applyBorder="1" applyAlignment="1">
      <alignment/>
      <protection/>
    </xf>
    <xf numFmtId="3" fontId="15" fillId="0" borderId="21" xfId="23" applyNumberFormat="1" applyFont="1" applyFill="1" applyBorder="1" applyAlignment="1">
      <alignment/>
      <protection/>
    </xf>
    <xf numFmtId="3" fontId="15" fillId="0" borderId="19" xfId="23" applyNumberFormat="1" applyFont="1" applyFill="1" applyBorder="1" applyAlignment="1">
      <alignment/>
      <protection/>
    </xf>
    <xf numFmtId="3" fontId="15" fillId="0" borderId="16" xfId="23" applyNumberFormat="1" applyFont="1" applyFill="1" applyBorder="1" applyAlignment="1">
      <alignment horizontal="center"/>
      <protection/>
    </xf>
    <xf numFmtId="3" fontId="8" fillId="0" borderId="4" xfId="23" applyNumberFormat="1" applyFont="1" applyFill="1" applyBorder="1" applyAlignment="1">
      <alignment/>
      <protection/>
    </xf>
    <xf numFmtId="3" fontId="15" fillId="0" borderId="15" xfId="23" applyNumberFormat="1" applyFont="1" applyFill="1" applyBorder="1" applyAlignment="1">
      <alignment horizontal="right"/>
      <protection/>
    </xf>
    <xf numFmtId="3" fontId="15" fillId="0" borderId="6" xfId="23" applyNumberFormat="1" applyFont="1" applyFill="1" applyBorder="1">
      <alignment/>
      <protection/>
    </xf>
    <xf numFmtId="3" fontId="8" fillId="0" borderId="4" xfId="23" applyNumberFormat="1" applyFont="1" applyFill="1" applyBorder="1">
      <alignment/>
      <protection/>
    </xf>
    <xf numFmtId="3" fontId="8" fillId="0" borderId="15" xfId="23" applyNumberFormat="1" applyFont="1" applyFill="1" applyBorder="1" applyAlignment="1">
      <alignment horizontal="center"/>
      <protection/>
    </xf>
    <xf numFmtId="3" fontId="8" fillId="0" borderId="6" xfId="23" applyNumberFormat="1" applyFont="1" applyFill="1" applyBorder="1">
      <alignment/>
      <protection/>
    </xf>
    <xf numFmtId="3" fontId="8" fillId="0" borderId="20" xfId="23" applyNumberFormat="1" applyFont="1" applyFill="1" applyBorder="1">
      <alignment/>
      <protection/>
    </xf>
    <xf numFmtId="3" fontId="8" fillId="0" borderId="4" xfId="23" applyNumberFormat="1" applyFont="1" applyFill="1" applyBorder="1" applyAlignment="1">
      <alignment horizontal="center"/>
      <protection/>
    </xf>
    <xf numFmtId="3" fontId="8" fillId="0" borderId="22" xfId="23" applyNumberFormat="1" applyFont="1" applyFill="1" applyBorder="1" applyAlignment="1">
      <alignment horizontal="center"/>
      <protection/>
    </xf>
    <xf numFmtId="3" fontId="8" fillId="0" borderId="23" xfId="23" applyNumberFormat="1" applyFont="1" applyFill="1" applyBorder="1" applyAlignment="1">
      <alignment/>
      <protection/>
    </xf>
    <xf numFmtId="3" fontId="8" fillId="0" borderId="23" xfId="23" applyNumberFormat="1" applyFont="1" applyFill="1" applyBorder="1" applyAlignment="1">
      <alignment horizontal="center"/>
      <protection/>
    </xf>
    <xf numFmtId="3" fontId="8" fillId="0" borderId="5" xfId="23" applyNumberFormat="1" applyFont="1" applyFill="1" applyBorder="1">
      <alignment/>
      <protection/>
    </xf>
    <xf numFmtId="3" fontId="9" fillId="0" borderId="17" xfId="22" applyNumberFormat="1" applyFont="1" applyFill="1" applyBorder="1">
      <alignment/>
      <protection/>
    </xf>
    <xf numFmtId="3" fontId="16" fillId="0" borderId="17" xfId="23" applyNumberFormat="1" applyFont="1" applyFill="1" applyBorder="1">
      <alignment/>
      <protection/>
    </xf>
    <xf numFmtId="3" fontId="8" fillId="0" borderId="24" xfId="22" applyNumberFormat="1" applyFont="1" applyFill="1" applyBorder="1">
      <alignment/>
      <protection/>
    </xf>
    <xf numFmtId="3" fontId="8" fillId="0" borderId="24" xfId="23" applyNumberFormat="1" applyFont="1" applyFill="1" applyBorder="1" applyAlignment="1">
      <alignment horizontal="center"/>
      <protection/>
    </xf>
    <xf numFmtId="3" fontId="10" fillId="0" borderId="5" xfId="23" applyNumberFormat="1" applyFont="1" applyFill="1" applyBorder="1">
      <alignment/>
      <protection/>
    </xf>
    <xf numFmtId="3" fontId="9" fillId="0" borderId="17" xfId="23" applyNumberFormat="1" applyFont="1" applyFill="1" applyBorder="1" applyAlignment="1">
      <alignment horizontal="left" wrapText="1"/>
      <protection/>
    </xf>
    <xf numFmtId="3" fontId="23" fillId="0" borderId="18" xfId="23" applyNumberFormat="1" applyFont="1" applyFill="1" applyBorder="1" applyAlignment="1">
      <alignment horizontal="right"/>
      <protection/>
    </xf>
    <xf numFmtId="3" fontId="8" fillId="0" borderId="25" xfId="23" applyNumberFormat="1" applyFont="1" applyFill="1" applyBorder="1" applyAlignment="1">
      <alignment horizontal="left" wrapText="1"/>
      <protection/>
    </xf>
    <xf numFmtId="3" fontId="8" fillId="0" borderId="25" xfId="23" applyNumberFormat="1" applyFont="1" applyFill="1" applyBorder="1" applyAlignment="1">
      <alignment horizontal="center"/>
      <protection/>
    </xf>
    <xf numFmtId="3" fontId="8" fillId="0" borderId="23" xfId="23" applyNumberFormat="1" applyFont="1" applyFill="1" applyBorder="1">
      <alignment/>
      <protection/>
    </xf>
    <xf numFmtId="3" fontId="9" fillId="0" borderId="17" xfId="23" applyNumberFormat="1" applyFont="1" applyFill="1" applyBorder="1" applyAlignment="1">
      <alignment wrapText="1"/>
      <protection/>
    </xf>
    <xf numFmtId="3" fontId="10" fillId="0" borderId="19" xfId="23" applyNumberFormat="1" applyFont="1" applyFill="1" applyBorder="1">
      <alignment/>
      <protection/>
    </xf>
    <xf numFmtId="3" fontId="8" fillId="0" borderId="4" xfId="23" applyNumberFormat="1" applyFont="1" applyFill="1" applyBorder="1" applyAlignment="1">
      <alignment horizontal="right" wrapText="1"/>
      <protection/>
    </xf>
    <xf numFmtId="3" fontId="8" fillId="0" borderId="15" xfId="23" applyNumberFormat="1" applyFont="1" applyFill="1" applyBorder="1">
      <alignment/>
      <protection/>
    </xf>
    <xf numFmtId="3" fontId="10" fillId="0" borderId="6" xfId="23" applyNumberFormat="1" applyFont="1" applyFill="1" applyBorder="1">
      <alignment/>
      <protection/>
    </xf>
    <xf numFmtId="3" fontId="8" fillId="0" borderId="9" xfId="23" applyNumberFormat="1" applyFont="1" applyFill="1" applyBorder="1" applyAlignment="1">
      <alignment horizontal="right" wrapText="1"/>
      <protection/>
    </xf>
    <xf numFmtId="3" fontId="10" fillId="0" borderId="20" xfId="23" applyNumberFormat="1" applyFont="1" applyFill="1" applyBorder="1">
      <alignment/>
      <protection/>
    </xf>
    <xf numFmtId="3" fontId="8" fillId="0" borderId="16" xfId="23" applyNumberFormat="1" applyFont="1" applyFill="1" applyBorder="1" applyAlignment="1">
      <alignment horizontal="right"/>
      <protection/>
    </xf>
    <xf numFmtId="3" fontId="8" fillId="0" borderId="4" xfId="23" applyNumberFormat="1" applyFont="1" applyFill="1" applyBorder="1" applyAlignment="1">
      <alignment wrapText="1"/>
      <protection/>
    </xf>
    <xf numFmtId="3" fontId="8" fillId="0" borderId="15" xfId="23" applyNumberFormat="1" applyFont="1" applyFill="1" applyBorder="1" applyAlignment="1">
      <alignment horizontal="right"/>
      <protection/>
    </xf>
    <xf numFmtId="3" fontId="9" fillId="0" borderId="4" xfId="23" applyNumberFormat="1" applyFont="1" applyFill="1" applyBorder="1" applyAlignment="1">
      <alignment wrapText="1"/>
      <protection/>
    </xf>
    <xf numFmtId="3" fontId="9" fillId="0" borderId="15" xfId="23" applyNumberFormat="1" applyFont="1" applyFill="1" applyBorder="1" applyAlignment="1">
      <alignment horizontal="right"/>
      <protection/>
    </xf>
    <xf numFmtId="3" fontId="9" fillId="0" borderId="6" xfId="23" applyNumberFormat="1" applyFont="1" applyFill="1" applyBorder="1" applyAlignment="1">
      <alignment horizontal="right"/>
      <protection/>
    </xf>
    <xf numFmtId="3" fontId="8" fillId="0" borderId="6" xfId="23" applyNumberFormat="1" applyFont="1" applyFill="1" applyBorder="1" applyAlignment="1">
      <alignment horizontal="right"/>
      <protection/>
    </xf>
    <xf numFmtId="3" fontId="8" fillId="0" borderId="22" xfId="23" applyNumberFormat="1" applyFont="1" applyFill="1" applyBorder="1" applyAlignment="1">
      <alignment horizontal="right"/>
      <protection/>
    </xf>
    <xf numFmtId="3" fontId="8" fillId="0" borderId="9" xfId="23" applyNumberFormat="1" applyFont="1" applyFill="1" applyBorder="1" applyAlignment="1">
      <alignment wrapText="1"/>
      <protection/>
    </xf>
    <xf numFmtId="3" fontId="16" fillId="0" borderId="18" xfId="23" applyNumberFormat="1" applyFont="1" applyFill="1" applyBorder="1">
      <alignment/>
      <protection/>
    </xf>
    <xf numFmtId="3" fontId="8" fillId="0" borderId="24" xfId="23" applyNumberFormat="1" applyFont="1" applyFill="1" applyBorder="1" applyAlignment="1">
      <alignment wrapText="1"/>
      <protection/>
    </xf>
    <xf numFmtId="3" fontId="8" fillId="0" borderId="24" xfId="23" applyNumberFormat="1" applyFont="1" applyFill="1" applyBorder="1">
      <alignment/>
      <protection/>
    </xf>
    <xf numFmtId="3" fontId="8" fillId="0" borderId="16" xfId="23" applyNumberFormat="1" applyFont="1" applyFill="1" applyBorder="1" applyAlignment="1">
      <alignment horizontal="center"/>
      <protection/>
    </xf>
    <xf numFmtId="3" fontId="15" fillId="0" borderId="15" xfId="23" applyNumberFormat="1" applyFont="1" applyFill="1" applyBorder="1" applyAlignment="1">
      <alignment horizontal="center"/>
      <protection/>
    </xf>
    <xf numFmtId="3" fontId="8" fillId="0" borderId="4" xfId="23" applyNumberFormat="1" applyFont="1" applyFill="1" applyBorder="1" applyAlignment="1">
      <alignment horizontal="left" wrapText="1"/>
      <protection/>
    </xf>
    <xf numFmtId="3" fontId="8" fillId="0" borderId="22" xfId="23" applyNumberFormat="1" applyFont="1" applyFill="1" applyBorder="1">
      <alignment/>
      <protection/>
    </xf>
    <xf numFmtId="0" fontId="8" fillId="0" borderId="4" xfId="31" applyFont="1" applyFill="1" applyBorder="1" quotePrefix="1">
      <alignment horizontal="left" vertical="center" indent="1"/>
    </xf>
    <xf numFmtId="3" fontId="43" fillId="0" borderId="4" xfId="29" applyNumberFormat="1" applyFont="1" applyFill="1" applyBorder="1">
      <alignment horizontal="right" vertical="center"/>
    </xf>
    <xf numFmtId="0" fontId="8" fillId="0" borderId="4" xfId="31" applyFont="1" applyFill="1" applyBorder="1">
      <alignment horizontal="left" vertical="center" indent="1"/>
    </xf>
    <xf numFmtId="3" fontId="8" fillId="0" borderId="26" xfId="23" applyNumberFormat="1" applyFont="1" applyFill="1" applyBorder="1" applyAlignment="1">
      <alignment horizontal="center"/>
      <protection/>
    </xf>
    <xf numFmtId="3" fontId="43" fillId="0" borderId="27" xfId="29" applyNumberFormat="1" applyFont="1" applyFill="1" applyBorder="1">
      <alignment horizontal="right" vertical="center"/>
    </xf>
    <xf numFmtId="3" fontId="8" fillId="0" borderId="28" xfId="23" applyNumberFormat="1" applyFont="1" applyFill="1" applyBorder="1" applyAlignment="1">
      <alignment horizontal="center"/>
      <protection/>
    </xf>
    <xf numFmtId="3" fontId="43" fillId="0" borderId="29" xfId="29" applyNumberFormat="1" applyFont="1" applyFill="1" applyBorder="1">
      <alignment horizontal="right" vertical="center"/>
    </xf>
    <xf numFmtId="0" fontId="8" fillId="0" borderId="9" xfId="31" applyFont="1" applyFill="1" applyBorder="1">
      <alignment horizontal="left" vertical="center" indent="1"/>
    </xf>
    <xf numFmtId="3" fontId="43" fillId="0" borderId="30" xfId="29" applyNumberFormat="1" applyFont="1" applyFill="1" applyBorder="1">
      <alignment horizontal="right" vertical="center"/>
    </xf>
    <xf numFmtId="3" fontId="8" fillId="0" borderId="11" xfId="23" applyNumberFormat="1" applyFont="1" applyFill="1" applyBorder="1" applyAlignment="1">
      <alignment wrapText="1"/>
      <protection/>
    </xf>
    <xf numFmtId="49" fontId="8" fillId="0" borderId="4" xfId="23" applyNumberFormat="1" applyFont="1" applyFill="1" applyBorder="1" applyAlignment="1">
      <alignment wrapText="1"/>
      <protection/>
    </xf>
    <xf numFmtId="49" fontId="8" fillId="0" borderId="9" xfId="23" applyNumberFormat="1" applyFont="1" applyFill="1" applyBorder="1" applyAlignment="1">
      <alignment wrapText="1"/>
      <protection/>
    </xf>
    <xf numFmtId="0" fontId="8" fillId="0" borderId="4" xfId="23" applyNumberFormat="1" applyFont="1" applyFill="1" applyBorder="1" applyAlignment="1">
      <alignment wrapText="1"/>
      <protection/>
    </xf>
    <xf numFmtId="3" fontId="10" fillId="0" borderId="0" xfId="23" applyNumberFormat="1" applyFont="1" applyFill="1" applyBorder="1" applyAlignment="1">
      <alignment vertical="center"/>
      <protection/>
    </xf>
    <xf numFmtId="3" fontId="8" fillId="0" borderId="0" xfId="23" applyNumberFormat="1" applyFont="1" applyFill="1" applyBorder="1" applyAlignment="1">
      <alignment vertical="center"/>
      <protection/>
    </xf>
    <xf numFmtId="0" fontId="8" fillId="0" borderId="0" xfId="23" applyFont="1" applyFill="1" applyBorder="1" applyAlignment="1">
      <alignment vertical="center"/>
      <protection/>
    </xf>
    <xf numFmtId="3" fontId="11" fillId="0" borderId="0" xfId="23" applyNumberFormat="1" applyFont="1" applyFill="1" applyBorder="1" applyAlignment="1">
      <alignment vertical="center"/>
      <protection/>
    </xf>
    <xf numFmtId="0" fontId="8" fillId="0" borderId="0" xfId="0" applyFont="1" applyFill="1" applyAlignment="1">
      <alignment horizontal="left" wrapText="1"/>
    </xf>
    <xf numFmtId="3" fontId="8" fillId="0" borderId="0" xfId="23" applyNumberFormat="1" applyFont="1" applyFill="1" applyBorder="1">
      <alignment/>
      <protection/>
    </xf>
    <xf numFmtId="0" fontId="8" fillId="0" borderId="0" xfId="23" applyFont="1" applyFill="1" applyBorder="1">
      <alignment/>
      <protection/>
    </xf>
    <xf numFmtId="167" fontId="8" fillId="0" borderId="0" xfId="0" applyNumberFormat="1" applyFont="1" applyFill="1" applyAlignment="1">
      <alignment/>
    </xf>
    <xf numFmtId="14" fontId="8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" fontId="8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/>
    </xf>
    <xf numFmtId="0" fontId="8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44" fillId="0" borderId="31" xfId="0" applyFont="1" applyFill="1" applyBorder="1" applyAlignment="1">
      <alignment horizontal="center"/>
    </xf>
    <xf numFmtId="3" fontId="44" fillId="0" borderId="31" xfId="0" applyNumberFormat="1" applyFont="1" applyFill="1" applyBorder="1" applyAlignment="1">
      <alignment horizontal="right"/>
    </xf>
    <xf numFmtId="4" fontId="44" fillId="0" borderId="31" xfId="0" applyNumberFormat="1" applyFont="1" applyFill="1" applyBorder="1" applyAlignment="1">
      <alignment horizontal="right"/>
    </xf>
    <xf numFmtId="3" fontId="8" fillId="0" borderId="31" xfId="0" applyNumberFormat="1" applyFont="1" applyFill="1" applyBorder="1" applyAlignment="1">
      <alignment horizontal="right"/>
    </xf>
    <xf numFmtId="0" fontId="2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wrapText="1" indent="1"/>
    </xf>
    <xf numFmtId="3" fontId="9" fillId="0" borderId="11" xfId="0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left" indent="2"/>
    </xf>
    <xf numFmtId="0" fontId="45" fillId="0" borderId="4" xfId="0" applyFont="1" applyFill="1" applyBorder="1" applyAlignment="1">
      <alignment horizontal="left" indent="2"/>
    </xf>
    <xf numFmtId="3" fontId="45" fillId="0" borderId="11" xfId="0" applyNumberFormat="1" applyFont="1" applyFill="1" applyBorder="1" applyAlignment="1">
      <alignment horizontal="right" vertical="center" wrapText="1"/>
    </xf>
    <xf numFmtId="172" fontId="45" fillId="0" borderId="4" xfId="0" applyNumberFormat="1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right" vertical="center" wrapText="1"/>
    </xf>
    <xf numFmtId="3" fontId="45" fillId="0" borderId="4" xfId="0" applyNumberFormat="1" applyFont="1" applyFill="1" applyBorder="1" applyAlignment="1">
      <alignment horizontal="right" vertical="center" wrapText="1"/>
    </xf>
    <xf numFmtId="3" fontId="45" fillId="0" borderId="16" xfId="0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left" indent="2"/>
    </xf>
    <xf numFmtId="0" fontId="9" fillId="0" borderId="4" xfId="0" applyFont="1" applyFill="1" applyBorder="1" applyAlignment="1">
      <alignment horizontal="left" indent="3"/>
    </xf>
    <xf numFmtId="0" fontId="9" fillId="0" borderId="4" xfId="0" applyFont="1" applyFill="1" applyBorder="1" applyAlignment="1">
      <alignment horizontal="left" indent="4"/>
    </xf>
    <xf numFmtId="0" fontId="9" fillId="0" borderId="4" xfId="0" applyFont="1" applyFill="1" applyBorder="1" applyAlignment="1">
      <alignment horizontal="left" indent="1"/>
    </xf>
    <xf numFmtId="0" fontId="45" fillId="0" borderId="4" xfId="0" applyFont="1" applyFill="1" applyBorder="1" applyAlignment="1">
      <alignment horizontal="left" indent="4"/>
    </xf>
    <xf numFmtId="0" fontId="45" fillId="0" borderId="4" xfId="0" applyFont="1" applyFill="1" applyBorder="1" applyAlignment="1">
      <alignment horizontal="left" wrapText="1" indent="4"/>
    </xf>
    <xf numFmtId="172" fontId="45" fillId="0" borderId="11" xfId="0" applyNumberFormat="1" applyFont="1" applyFill="1" applyBorder="1" applyAlignment="1">
      <alignment horizontal="right" vertical="center" wrapText="1"/>
    </xf>
    <xf numFmtId="172" fontId="9" fillId="0" borderId="11" xfId="0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left" wrapText="1" indent="1"/>
    </xf>
    <xf numFmtId="0" fontId="25" fillId="0" borderId="4" xfId="0" applyFont="1" applyFill="1" applyBorder="1" applyAlignment="1">
      <alignment horizontal="left" wrapText="1" indent="1"/>
    </xf>
    <xf numFmtId="0" fontId="25" fillId="0" borderId="4" xfId="0" applyFont="1" applyFill="1" applyBorder="1" applyAlignment="1">
      <alignment wrapText="1"/>
    </xf>
    <xf numFmtId="4" fontId="9" fillId="0" borderId="11" xfId="0" applyNumberFormat="1" applyFont="1" applyFill="1" applyBorder="1" applyAlignment="1">
      <alignment horizontal="right" vertical="center" wrapText="1"/>
    </xf>
    <xf numFmtId="3" fontId="15" fillId="0" borderId="16" xfId="0" applyNumberFormat="1" applyFont="1" applyFill="1" applyBorder="1" applyAlignment="1">
      <alignment horizontal="right" vertical="center" wrapText="1"/>
    </xf>
    <xf numFmtId="3" fontId="15" fillId="0" borderId="11" xfId="0" applyNumberFormat="1" applyFont="1" applyFill="1" applyBorder="1" applyAlignment="1">
      <alignment horizontal="right" vertical="center" wrapText="1"/>
    </xf>
    <xf numFmtId="0" fontId="25" fillId="0" borderId="4" xfId="0" applyFont="1" applyFill="1" applyBorder="1" applyAlignment="1">
      <alignment horizontal="left" indent="2"/>
    </xf>
    <xf numFmtId="0" fontId="25" fillId="0" borderId="4" xfId="0" applyFont="1" applyFill="1" applyBorder="1" applyAlignment="1">
      <alignment horizontal="left" indent="1"/>
    </xf>
    <xf numFmtId="0" fontId="25" fillId="0" borderId="4" xfId="0" applyFont="1" applyFill="1" applyBorder="1" applyAlignment="1">
      <alignment horizontal="left" indent="3"/>
    </xf>
    <xf numFmtId="0" fontId="25" fillId="0" borderId="4" xfId="0" applyFont="1" applyFill="1" applyBorder="1" applyAlignment="1">
      <alignment horizontal="left" indent="4"/>
    </xf>
    <xf numFmtId="0" fontId="46" fillId="0" borderId="0" xfId="0" applyFont="1" applyFill="1" applyBorder="1" applyAlignment="1">
      <alignment/>
    </xf>
    <xf numFmtId="0" fontId="25" fillId="0" borderId="4" xfId="0" applyFont="1" applyFill="1" applyBorder="1" applyAlignment="1">
      <alignment horizontal="left" wrapText="1"/>
    </xf>
    <xf numFmtId="0" fontId="25" fillId="0" borderId="4" xfId="0" applyFont="1" applyFill="1" applyBorder="1" applyAlignment="1">
      <alignment horizontal="left" wrapText="1" indent="3"/>
    </xf>
    <xf numFmtId="3" fontId="45" fillId="0" borderId="4" xfId="0" applyNumberFormat="1" applyFont="1" applyFill="1" applyBorder="1" applyAlignment="1">
      <alignment horizontal="right"/>
    </xf>
    <xf numFmtId="172" fontId="9" fillId="0" borderId="4" xfId="0" applyNumberFormat="1" applyFont="1" applyFill="1" applyBorder="1" applyAlignment="1">
      <alignment horizontal="right"/>
    </xf>
    <xf numFmtId="3" fontId="16" fillId="0" borderId="4" xfId="0" applyNumberFormat="1" applyFon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9" fillId="0" borderId="4" xfId="0" applyFont="1" applyFill="1" applyBorder="1" applyAlignment="1">
      <alignment horizontal="left" indent="1"/>
    </xf>
    <xf numFmtId="0" fontId="9" fillId="0" borderId="4" xfId="0" applyFont="1" applyFill="1" applyBorder="1" applyAlignment="1">
      <alignment horizontal="left" indent="3"/>
    </xf>
    <xf numFmtId="0" fontId="16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3" fillId="0" borderId="4" xfId="0" applyFont="1" applyFill="1" applyBorder="1" applyAlignment="1">
      <alignment horizontal="left" indent="1"/>
    </xf>
    <xf numFmtId="0" fontId="23" fillId="0" borderId="4" xfId="0" applyFont="1" applyFill="1" applyBorder="1" applyAlignment="1">
      <alignment horizontal="left" wrapText="1" indent="2"/>
    </xf>
    <xf numFmtId="0" fontId="23" fillId="0" borderId="4" xfId="0" applyFont="1" applyFill="1" applyBorder="1" applyAlignment="1">
      <alignment horizontal="left" indent="3"/>
    </xf>
    <xf numFmtId="0" fontId="23" fillId="0" borderId="4" xfId="0" applyFont="1" applyFill="1" applyBorder="1" applyAlignment="1">
      <alignment horizontal="left" indent="2"/>
    </xf>
    <xf numFmtId="0" fontId="23" fillId="0" borderId="4" xfId="0" applyFont="1" applyFill="1" applyBorder="1" applyAlignment="1">
      <alignment horizontal="left" indent="4"/>
    </xf>
    <xf numFmtId="0" fontId="23" fillId="0" borderId="4" xfId="0" applyFont="1" applyFill="1" applyBorder="1" applyAlignment="1">
      <alignment horizontal="left" indent="5"/>
    </xf>
    <xf numFmtId="3" fontId="16" fillId="0" borderId="4" xfId="0" applyNumberFormat="1" applyFont="1" applyFill="1" applyBorder="1" applyAlignment="1">
      <alignment horizontal="right"/>
    </xf>
    <xf numFmtId="172" fontId="16" fillId="0" borderId="4" xfId="0" applyNumberFormat="1" applyFont="1" applyFill="1" applyBorder="1" applyAlignment="1">
      <alignment horizontal="right"/>
    </xf>
    <xf numFmtId="3" fontId="27" fillId="0" borderId="4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9" fillId="0" borderId="4" xfId="0" applyFont="1" applyFill="1" applyBorder="1" applyAlignment="1">
      <alignment horizontal="left" indent="4"/>
    </xf>
    <xf numFmtId="0" fontId="25" fillId="0" borderId="0" xfId="0" applyFont="1" applyFill="1" applyBorder="1" applyAlignment="1">
      <alignment horizontal="left" wrapText="1" indent="1"/>
    </xf>
    <xf numFmtId="0" fontId="25" fillId="0" borderId="0" xfId="0" applyFont="1" applyFill="1" applyAlignment="1">
      <alignment wrapText="1"/>
    </xf>
    <xf numFmtId="3" fontId="10" fillId="0" borderId="4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9" fillId="0" borderId="4" xfId="0" applyFont="1" applyFill="1" applyBorder="1" applyAlignment="1">
      <alignment horizontal="left" wrapText="1" indent="2"/>
    </xf>
    <xf numFmtId="0" fontId="9" fillId="0" borderId="4" xfId="0" applyFont="1" applyFill="1" applyBorder="1" applyAlignment="1">
      <alignment horizontal="left" wrapText="1" indent="3"/>
    </xf>
    <xf numFmtId="0" fontId="23" fillId="0" borderId="4" xfId="0" applyFont="1" applyFill="1" applyBorder="1" applyAlignment="1">
      <alignment horizontal="left" wrapText="1" indent="1"/>
    </xf>
    <xf numFmtId="0" fontId="23" fillId="0" borderId="4" xfId="0" applyFont="1" applyFill="1" applyBorder="1" applyAlignment="1">
      <alignment horizontal="left" wrapText="1" indent="3"/>
    </xf>
    <xf numFmtId="0" fontId="23" fillId="0" borderId="4" xfId="0" applyFont="1" applyFill="1" applyBorder="1" applyAlignment="1">
      <alignment horizontal="left" wrapText="1" indent="4"/>
    </xf>
    <xf numFmtId="0" fontId="16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 wrapText="1" indent="2"/>
    </xf>
    <xf numFmtId="0" fontId="8" fillId="0" borderId="4" xfId="0" applyFont="1" applyFill="1" applyBorder="1" applyAlignment="1">
      <alignment horizontal="left" indent="1"/>
    </xf>
    <xf numFmtId="0" fontId="8" fillId="0" borderId="4" xfId="0" applyFont="1" applyFill="1" applyBorder="1" applyAlignment="1">
      <alignment horizontal="left" indent="2"/>
    </xf>
    <xf numFmtId="0" fontId="8" fillId="0" borderId="4" xfId="0" applyFont="1" applyFill="1" applyBorder="1" applyAlignment="1">
      <alignment horizontal="left" indent="2"/>
    </xf>
    <xf numFmtId="0" fontId="8" fillId="0" borderId="4" xfId="0" applyFont="1" applyFill="1" applyBorder="1" applyAlignment="1">
      <alignment horizontal="left" indent="3"/>
    </xf>
    <xf numFmtId="0" fontId="8" fillId="0" borderId="4" xfId="0" applyFont="1" applyFill="1" applyBorder="1" applyAlignment="1">
      <alignment horizontal="left" indent="4"/>
    </xf>
    <xf numFmtId="0" fontId="0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17" fillId="0" borderId="4" xfId="0" applyFont="1" applyFill="1" applyBorder="1" applyAlignment="1">
      <alignment horizontal="left" indent="2"/>
    </xf>
    <xf numFmtId="3" fontId="17" fillId="0" borderId="4" xfId="0" applyNumberFormat="1" applyFont="1" applyFill="1" applyBorder="1" applyAlignment="1">
      <alignment horizontal="right"/>
    </xf>
    <xf numFmtId="172" fontId="17" fillId="0" borderId="4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left" indent="3"/>
    </xf>
    <xf numFmtId="0" fontId="8" fillId="0" borderId="4" xfId="0" applyFont="1" applyFill="1" applyBorder="1" applyAlignment="1">
      <alignment horizontal="left" indent="1"/>
    </xf>
    <xf numFmtId="0" fontId="8" fillId="0" borderId="4" xfId="0" applyFont="1" applyFill="1" applyBorder="1" applyAlignment="1">
      <alignment horizontal="left" indent="3"/>
    </xf>
    <xf numFmtId="0" fontId="47" fillId="0" borderId="0" xfId="0" applyFont="1" applyFill="1" applyBorder="1" applyAlignment="1">
      <alignment/>
    </xf>
    <xf numFmtId="0" fontId="8" fillId="0" borderId="4" xfId="0" applyFont="1" applyFill="1" applyBorder="1" applyAlignment="1">
      <alignment horizontal="left" indent="4"/>
    </xf>
    <xf numFmtId="172" fontId="8" fillId="0" borderId="4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left" wrapText="1" indent="4"/>
    </xf>
    <xf numFmtId="0" fontId="15" fillId="0" borderId="4" xfId="0" applyFont="1" applyFill="1" applyBorder="1" applyAlignment="1">
      <alignment horizontal="left" indent="3"/>
    </xf>
    <xf numFmtId="0" fontId="15" fillId="0" borderId="4" xfId="0" applyFont="1" applyFill="1" applyBorder="1" applyAlignment="1">
      <alignment horizontal="left" indent="4"/>
    </xf>
    <xf numFmtId="0" fontId="15" fillId="0" borderId="4" xfId="0" applyFont="1" applyFill="1" applyBorder="1" applyAlignment="1">
      <alignment horizontal="left" indent="5"/>
    </xf>
    <xf numFmtId="0" fontId="9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indent="3"/>
    </xf>
    <xf numFmtId="0" fontId="8" fillId="0" borderId="4" xfId="0" applyFont="1" applyFill="1" applyBorder="1" applyAlignment="1">
      <alignment horizontal="left" wrapText="1" indent="3"/>
    </xf>
    <xf numFmtId="3" fontId="9" fillId="0" borderId="4" xfId="0" applyNumberFormat="1" applyFont="1" applyFill="1" applyBorder="1" applyAlignment="1">
      <alignment horizontal="right" wrapText="1"/>
    </xf>
    <xf numFmtId="0" fontId="8" fillId="0" borderId="4" xfId="0" applyFont="1" applyFill="1" applyBorder="1" applyAlignment="1">
      <alignment horizontal="left" wrapText="1" indent="1"/>
    </xf>
    <xf numFmtId="0" fontId="17" fillId="0" borderId="4" xfId="0" applyFont="1" applyFill="1" applyBorder="1" applyAlignment="1">
      <alignment horizontal="left" indent="4"/>
    </xf>
    <xf numFmtId="0" fontId="17" fillId="0" borderId="0" xfId="0" applyFont="1" applyFill="1" applyBorder="1" applyAlignment="1">
      <alignment/>
    </xf>
    <xf numFmtId="0" fontId="40" fillId="9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8" fillId="9" borderId="0" xfId="0" applyFont="1" applyFill="1" applyBorder="1" applyAlignment="1">
      <alignment/>
    </xf>
    <xf numFmtId="0" fontId="17" fillId="0" borderId="4" xfId="0" applyFont="1" applyFill="1" applyBorder="1" applyAlignment="1">
      <alignment horizontal="left" indent="3"/>
    </xf>
    <xf numFmtId="4" fontId="8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46" fillId="0" borderId="13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40" fillId="0" borderId="13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40" fillId="9" borderId="13" xfId="0" applyFont="1" applyFill="1" applyBorder="1" applyAlignment="1">
      <alignment horizontal="center"/>
    </xf>
    <xf numFmtId="0" fontId="0" fillId="9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11" xfId="0" applyFont="1" applyFill="1" applyBorder="1" applyAlignment="1">
      <alignment horizontal="center" vertical="center" wrapText="1"/>
    </xf>
    <xf numFmtId="172" fontId="9" fillId="0" borderId="4" xfId="0" applyNumberFormat="1" applyFont="1" applyFill="1" applyBorder="1" applyAlignment="1">
      <alignment/>
    </xf>
    <xf numFmtId="172" fontId="8" fillId="0" borderId="4" xfId="0" applyNumberFormat="1" applyFont="1" applyFill="1" applyBorder="1" applyAlignment="1">
      <alignment/>
    </xf>
    <xf numFmtId="0" fontId="40" fillId="0" borderId="0" xfId="0" applyFont="1" applyFill="1" applyAlignment="1">
      <alignment/>
    </xf>
    <xf numFmtId="0" fontId="9" fillId="0" borderId="0" xfId="0" applyFont="1" applyFill="1" applyBorder="1" applyAlignment="1">
      <alignment wrapText="1"/>
    </xf>
    <xf numFmtId="166" fontId="8" fillId="0" borderId="0" xfId="0" applyNumberFormat="1" applyFont="1" applyFill="1" applyAlignment="1">
      <alignment/>
    </xf>
    <xf numFmtId="0" fontId="10" fillId="0" borderId="0" xfId="0" applyFont="1" applyAlignment="1">
      <alignment horizontal="justify"/>
    </xf>
    <xf numFmtId="0" fontId="10" fillId="0" borderId="0" xfId="0" applyFont="1" applyFill="1" applyBorder="1" applyAlignment="1">
      <alignment horizontal="justify" wrapText="1"/>
    </xf>
    <xf numFmtId="0" fontId="13" fillId="0" borderId="0" xfId="0" applyFont="1" applyAlignment="1">
      <alignment horizontal="center" wrapText="1"/>
    </xf>
    <xf numFmtId="0" fontId="1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29" fillId="0" borderId="0" xfId="0" applyFont="1" applyFill="1" applyAlignment="1">
      <alignment horizontal="left"/>
    </xf>
    <xf numFmtId="0" fontId="32" fillId="0" borderId="0" xfId="0" applyFont="1" applyFill="1" applyBorder="1" applyAlignment="1">
      <alignment horizontal="left" wrapText="1"/>
    </xf>
    <xf numFmtId="0" fontId="29" fillId="0" borderId="0" xfId="0" applyFont="1" applyAlignment="1">
      <alignment wrapText="1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3" fillId="0" borderId="0" xfId="0" applyNumberFormat="1" applyFont="1" applyAlignment="1">
      <alignment horizontal="center" vertical="top"/>
    </xf>
    <xf numFmtId="0" fontId="12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8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25" applyFont="1" applyAlignment="1">
      <alignment horizontal="center"/>
      <protection/>
    </xf>
    <xf numFmtId="0" fontId="8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25" applyFont="1" applyFill="1" applyAlignment="1">
      <alignment horizontal="center"/>
      <protection/>
    </xf>
    <xf numFmtId="0" fontId="8" fillId="0" borderId="0" xfId="0" applyFont="1" applyFill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9" fillId="0" borderId="4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left" wrapTex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top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left" vertical="center" wrapText="1"/>
    </xf>
    <xf numFmtId="0" fontId="11" fillId="0" borderId="1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</cellXfs>
  <cellStyles count="1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Aizdatm2000(06_09)2" xfId="22"/>
    <cellStyle name="Normal_Budzaizd99" xfId="23"/>
    <cellStyle name="Normal_Diena!" xfId="24"/>
    <cellStyle name="Normal_Soc-m" xfId="25"/>
    <cellStyle name="Parastais_FMzino_D_120505" xfId="26"/>
    <cellStyle name="Percent" xfId="27"/>
    <cellStyle name="SAPBEXstdData" xfId="28"/>
    <cellStyle name="SAPBEXstdData_20.tab.aizdevumi-atmaksas" xfId="29"/>
    <cellStyle name="SAPBEXstdItem" xfId="30"/>
    <cellStyle name="SAPBEXstdItem_20.tab.aizdevumi-atmaksas" xfId="31"/>
    <cellStyle name="V?st.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6-menesa%20parskati\7.tab.-specb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6-menesa%20parskati\8.tab-ziedoj%20pa%20m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 paraugs"/>
      <sheetName val="Aprilis"/>
      <sheetName val="Maijs"/>
      <sheetName val="Junijs"/>
      <sheetName val="Palīgtab (2006)"/>
      <sheetName val="Julijs_paraugs"/>
      <sheetName val="Julijs"/>
      <sheetName val="Augusts"/>
      <sheetName val="Septembris"/>
      <sheetName val="Oktobris"/>
      <sheetName val="Novembris"/>
      <sheetName val="Decembris"/>
    </sheetNames>
    <sheetDataSet>
      <sheetData sheetId="2">
        <row r="248">
          <cell r="D248">
            <v>10567692</v>
          </cell>
          <cell r="E248">
            <v>9946605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  <sheetName val="Novembris"/>
      <sheetName val="Decembris"/>
    </sheetNames>
    <sheetDataSet>
      <sheetData sheetId="2">
        <row r="540">
          <cell r="B540">
            <v>0</v>
          </cell>
        </row>
        <row r="541">
          <cell r="B541">
            <v>0</v>
          </cell>
        </row>
        <row r="542">
          <cell r="B542">
            <v>0</v>
          </cell>
        </row>
        <row r="546">
          <cell r="B546">
            <v>0</v>
          </cell>
        </row>
        <row r="551">
          <cell r="B551">
            <v>0</v>
          </cell>
        </row>
        <row r="554">
          <cell r="B554">
            <v>0</v>
          </cell>
        </row>
        <row r="555">
          <cell r="B555">
            <v>0</v>
          </cell>
        </row>
        <row r="558">
          <cell r="B558">
            <v>0</v>
          </cell>
        </row>
        <row r="559">
          <cell r="B559">
            <v>0</v>
          </cell>
        </row>
        <row r="560">
          <cell r="B560">
            <v>0</v>
          </cell>
        </row>
        <row r="564">
          <cell r="B564">
            <v>0</v>
          </cell>
        </row>
        <row r="569">
          <cell r="B569">
            <v>0</v>
          </cell>
        </row>
        <row r="572">
          <cell r="B572">
            <v>0</v>
          </cell>
        </row>
        <row r="573">
          <cell r="B573">
            <v>0</v>
          </cell>
        </row>
        <row r="576">
          <cell r="B576">
            <v>0</v>
          </cell>
        </row>
        <row r="577">
          <cell r="B577">
            <v>0</v>
          </cell>
        </row>
        <row r="578">
          <cell r="B578">
            <v>0</v>
          </cell>
        </row>
        <row r="582">
          <cell r="B582">
            <v>0</v>
          </cell>
        </row>
        <row r="587">
          <cell r="B587">
            <v>0</v>
          </cell>
        </row>
        <row r="590">
          <cell r="B590">
            <v>0</v>
          </cell>
        </row>
        <row r="591">
          <cell r="B59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62"/>
  <sheetViews>
    <sheetView view="pageBreakPreview" zoomScale="60" workbookViewId="0" topLeftCell="A1">
      <selection activeCell="N31" sqref="N31"/>
    </sheetView>
  </sheetViews>
  <sheetFormatPr defaultColWidth="9.140625" defaultRowHeight="12.75"/>
  <cols>
    <col min="1" max="1" width="45.57421875" style="24" customWidth="1"/>
    <col min="2" max="5" width="14.7109375" style="24" customWidth="1"/>
    <col min="6" max="16384" width="9.140625" style="24" customWidth="1"/>
  </cols>
  <sheetData>
    <row r="1" spans="1:43" ht="12.75">
      <c r="A1" s="1103" t="s">
        <v>1680</v>
      </c>
      <c r="B1" s="1103"/>
      <c r="C1" s="1103"/>
      <c r="D1" s="1103"/>
      <c r="E1" s="110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5" customHeight="1">
      <c r="A2" s="1104" t="s">
        <v>1681</v>
      </c>
      <c r="B2" s="1104"/>
      <c r="C2" s="1104"/>
      <c r="D2" s="1104"/>
      <c r="E2" s="110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3.75" customHeight="1">
      <c r="A3" s="4"/>
      <c r="B3" s="5"/>
      <c r="C3" s="6"/>
      <c r="D3" s="6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5" s="2" customFormat="1" ht="12.75">
      <c r="A4" s="1105" t="s">
        <v>1682</v>
      </c>
      <c r="B4" s="1105"/>
      <c r="C4" s="1105"/>
      <c r="D4" s="1105"/>
      <c r="E4" s="1105"/>
    </row>
    <row r="5" spans="1:5" s="2" customFormat="1" ht="12.75">
      <c r="A5" s="8"/>
      <c r="B5" s="7"/>
      <c r="C5" s="7"/>
      <c r="D5" s="7"/>
      <c r="E5" s="7"/>
    </row>
    <row r="6" spans="1:5" s="10" customFormat="1" ht="17.25" customHeight="1">
      <c r="A6" s="1106" t="s">
        <v>1683</v>
      </c>
      <c r="B6" s="1106"/>
      <c r="C6" s="1106"/>
      <c r="D6" s="1106"/>
      <c r="E6" s="1106"/>
    </row>
    <row r="7" spans="1:5" s="10" customFormat="1" ht="17.25" customHeight="1">
      <c r="A7" s="1107" t="s">
        <v>1684</v>
      </c>
      <c r="B7" s="1107"/>
      <c r="C7" s="1107"/>
      <c r="D7" s="1107"/>
      <c r="E7" s="1107"/>
    </row>
    <row r="8" spans="1:5" s="10" customFormat="1" ht="17.25" customHeight="1">
      <c r="A8" s="1108" t="s">
        <v>1685</v>
      </c>
      <c r="B8" s="1108"/>
      <c r="C8" s="1108"/>
      <c r="D8" s="1108"/>
      <c r="E8" s="1108"/>
    </row>
    <row r="9" spans="1:5" s="14" customFormat="1" ht="12.75">
      <c r="A9" s="1109" t="s">
        <v>1686</v>
      </c>
      <c r="B9" s="1109"/>
      <c r="C9" s="1109"/>
      <c r="D9" s="1109"/>
      <c r="E9" s="1109"/>
    </row>
    <row r="10" spans="1:5" s="14" customFormat="1" ht="12.75">
      <c r="A10" s="17" t="s">
        <v>1687</v>
      </c>
      <c r="B10" s="18"/>
      <c r="C10" s="15"/>
      <c r="D10" s="13"/>
      <c r="E10" s="16" t="s">
        <v>1688</v>
      </c>
    </row>
    <row r="11" spans="1:5" s="19" customFormat="1" ht="17.25" customHeight="1">
      <c r="A11" s="21"/>
      <c r="E11" s="20" t="s">
        <v>1689</v>
      </c>
    </row>
    <row r="12" spans="1:5" ht="38.25">
      <c r="A12" s="22" t="s">
        <v>1690</v>
      </c>
      <c r="B12" s="23" t="s">
        <v>1691</v>
      </c>
      <c r="C12" s="23" t="s">
        <v>1692</v>
      </c>
      <c r="D12" s="23" t="s">
        <v>1693</v>
      </c>
      <c r="E12" s="23" t="s">
        <v>1694</v>
      </c>
    </row>
    <row r="13" spans="1:5" ht="12.75">
      <c r="A13" s="25" t="s">
        <v>1695</v>
      </c>
      <c r="B13" s="26">
        <v>1008064</v>
      </c>
      <c r="C13" s="26">
        <v>296425</v>
      </c>
      <c r="D13" s="26">
        <v>1304488</v>
      </c>
      <c r="E13" s="26">
        <v>330977</v>
      </c>
    </row>
    <row r="14" spans="1:5" ht="13.5" customHeight="1">
      <c r="A14" s="28" t="s">
        <v>1696</v>
      </c>
      <c r="B14" s="29" t="s">
        <v>1697</v>
      </c>
      <c r="C14" s="29" t="s">
        <v>1697</v>
      </c>
      <c r="D14" s="27">
        <v>85941</v>
      </c>
      <c r="E14" s="27">
        <v>21113</v>
      </c>
    </row>
    <row r="15" spans="1:5" ht="16.5" customHeight="1">
      <c r="A15" s="30" t="s">
        <v>1698</v>
      </c>
      <c r="B15" s="26">
        <v>1008064</v>
      </c>
      <c r="C15" s="26">
        <v>296425</v>
      </c>
      <c r="D15" s="26">
        <v>1218547</v>
      </c>
      <c r="E15" s="26">
        <v>309863</v>
      </c>
    </row>
    <row r="16" spans="1:5" ht="12.75">
      <c r="A16" s="25" t="s">
        <v>1699</v>
      </c>
      <c r="B16" s="26">
        <v>901852</v>
      </c>
      <c r="C16" s="26">
        <v>252948</v>
      </c>
      <c r="D16" s="26">
        <v>1154800</v>
      </c>
      <c r="E16" s="26">
        <v>305582</v>
      </c>
    </row>
    <row r="17" spans="1:5" ht="12.75" customHeight="1">
      <c r="A17" s="28" t="s">
        <v>1696</v>
      </c>
      <c r="B17" s="29" t="s">
        <v>1697</v>
      </c>
      <c r="C17" s="29" t="s">
        <v>1697</v>
      </c>
      <c r="D17" s="27">
        <v>86216</v>
      </c>
      <c r="E17" s="27">
        <v>21338</v>
      </c>
    </row>
    <row r="18" spans="1:5" ht="12.75">
      <c r="A18" s="30" t="s">
        <v>1700</v>
      </c>
      <c r="B18" s="26">
        <v>901852</v>
      </c>
      <c r="C18" s="26">
        <v>252948</v>
      </c>
      <c r="D18" s="26">
        <v>1068584</v>
      </c>
      <c r="E18" s="26">
        <v>284243</v>
      </c>
    </row>
    <row r="19" spans="1:5" ht="24.75" customHeight="1">
      <c r="A19" s="30" t="s">
        <v>1701</v>
      </c>
      <c r="B19" s="31">
        <v>106212</v>
      </c>
      <c r="C19" s="31">
        <v>43477</v>
      </c>
      <c r="D19" s="32">
        <v>149963</v>
      </c>
      <c r="E19" s="32">
        <v>25620</v>
      </c>
    </row>
    <row r="20" spans="1:5" ht="12.75" customHeight="1">
      <c r="A20" s="30" t="s">
        <v>1702</v>
      </c>
      <c r="B20" s="33">
        <v>-6030</v>
      </c>
      <c r="C20" s="33">
        <v>-333</v>
      </c>
      <c r="D20" s="33">
        <v>-14640</v>
      </c>
      <c r="E20" s="33">
        <v>-2042</v>
      </c>
    </row>
    <row r="21" spans="1:5" ht="12.75">
      <c r="A21" s="34" t="s">
        <v>1703</v>
      </c>
      <c r="B21" s="25">
        <v>12150</v>
      </c>
      <c r="C21" s="25">
        <v>150</v>
      </c>
      <c r="D21" s="25">
        <v>12300</v>
      </c>
      <c r="E21" s="25">
        <v>4298</v>
      </c>
    </row>
    <row r="22" spans="1:5" ht="24.75" customHeight="1">
      <c r="A22" s="28" t="s">
        <v>1704</v>
      </c>
      <c r="B22" s="29" t="s">
        <v>1697</v>
      </c>
      <c r="C22" s="29" t="s">
        <v>1697</v>
      </c>
      <c r="D22" s="27">
        <v>12063</v>
      </c>
      <c r="E22" s="27">
        <v>4265</v>
      </c>
    </row>
    <row r="23" spans="1:5" ht="12.75">
      <c r="A23" s="30" t="s">
        <v>1705</v>
      </c>
      <c r="B23" s="33">
        <v>12150</v>
      </c>
      <c r="C23" s="33">
        <v>150</v>
      </c>
      <c r="D23" s="33">
        <v>237</v>
      </c>
      <c r="E23" s="33">
        <v>33</v>
      </c>
    </row>
    <row r="24" spans="1:5" ht="12.75" customHeight="1">
      <c r="A24" s="34" t="s">
        <v>1706</v>
      </c>
      <c r="B24" s="25">
        <v>18180</v>
      </c>
      <c r="C24" s="25">
        <v>483</v>
      </c>
      <c r="D24" s="25">
        <v>18664</v>
      </c>
      <c r="E24" s="25">
        <v>2935</v>
      </c>
    </row>
    <row r="25" spans="1:5" ht="24.75" customHeight="1">
      <c r="A25" s="28" t="s">
        <v>1707</v>
      </c>
      <c r="B25" s="29" t="s">
        <v>1697</v>
      </c>
      <c r="C25" s="29" t="s">
        <v>1697</v>
      </c>
      <c r="D25" s="27">
        <v>3787</v>
      </c>
      <c r="E25" s="27">
        <v>860</v>
      </c>
    </row>
    <row r="26" spans="1:5" ht="12.75" customHeight="1">
      <c r="A26" s="30" t="s">
        <v>1708</v>
      </c>
      <c r="B26" s="35">
        <v>18180</v>
      </c>
      <c r="C26" s="35">
        <v>483</v>
      </c>
      <c r="D26" s="33">
        <v>14877</v>
      </c>
      <c r="E26" s="33">
        <v>2075</v>
      </c>
    </row>
    <row r="27" spans="1:5" ht="12.75" customHeight="1">
      <c r="A27" s="30" t="s">
        <v>1709</v>
      </c>
      <c r="B27" s="35">
        <v>112242</v>
      </c>
      <c r="C27" s="35">
        <v>43810</v>
      </c>
      <c r="D27" s="35">
        <v>164604</v>
      </c>
      <c r="E27" s="35">
        <v>27662</v>
      </c>
    </row>
    <row r="28" spans="1:5" ht="12.75">
      <c r="A28" s="26" t="s">
        <v>1710</v>
      </c>
      <c r="B28" s="33">
        <v>-112242</v>
      </c>
      <c r="C28" s="33">
        <v>-43810</v>
      </c>
      <c r="D28" s="33">
        <v>-164604</v>
      </c>
      <c r="E28" s="33">
        <v>-27662</v>
      </c>
    </row>
    <row r="29" spans="1:5" ht="12.75">
      <c r="A29" s="26" t="s">
        <v>1711</v>
      </c>
      <c r="B29" s="33">
        <v>-161075</v>
      </c>
      <c r="C29" s="33">
        <v>-43731</v>
      </c>
      <c r="D29" s="33">
        <v>-213358</v>
      </c>
      <c r="E29" s="33">
        <v>-23345</v>
      </c>
    </row>
    <row r="30" spans="1:5" ht="12.75">
      <c r="A30" s="36" t="s">
        <v>1712</v>
      </c>
      <c r="B30" s="38">
        <v>0</v>
      </c>
      <c r="C30" s="25">
        <v>8360</v>
      </c>
      <c r="D30" s="37">
        <v>8360</v>
      </c>
      <c r="E30" s="37">
        <v>3373</v>
      </c>
    </row>
    <row r="31" spans="1:5" ht="24.75" customHeight="1">
      <c r="A31" s="28" t="s">
        <v>1713</v>
      </c>
      <c r="B31" s="29" t="s">
        <v>1697</v>
      </c>
      <c r="C31" s="29" t="s">
        <v>1697</v>
      </c>
      <c r="D31" s="37">
        <v>8429</v>
      </c>
      <c r="E31" s="37">
        <v>3557</v>
      </c>
    </row>
    <row r="32" spans="1:5" ht="12.75" customHeight="1">
      <c r="A32" s="39" t="s">
        <v>1714</v>
      </c>
      <c r="B32" s="38">
        <v>0</v>
      </c>
      <c r="C32" s="38">
        <v>8360</v>
      </c>
      <c r="D32" s="38">
        <v>-69</v>
      </c>
      <c r="E32" s="38">
        <v>-184</v>
      </c>
    </row>
    <row r="33" spans="1:5" ht="12" customHeight="1">
      <c r="A33" s="40" t="s">
        <v>1715</v>
      </c>
      <c r="B33" s="25">
        <v>-53122</v>
      </c>
      <c r="C33" s="25">
        <v>0</v>
      </c>
      <c r="D33" s="25">
        <v>-53122</v>
      </c>
      <c r="E33" s="25">
        <v>24528</v>
      </c>
    </row>
    <row r="34" spans="1:5" ht="12.75">
      <c r="A34" s="39" t="s">
        <v>1716</v>
      </c>
      <c r="B34" s="37">
        <v>-61245</v>
      </c>
      <c r="C34" s="37">
        <v>0</v>
      </c>
      <c r="D34" s="37">
        <v>-61245</v>
      </c>
      <c r="E34" s="37">
        <v>6866</v>
      </c>
    </row>
    <row r="35" spans="1:5" ht="24.75" customHeight="1">
      <c r="A35" s="39" t="s">
        <v>1717</v>
      </c>
      <c r="B35" s="37">
        <v>3619</v>
      </c>
      <c r="C35" s="37">
        <v>0</v>
      </c>
      <c r="D35" s="37">
        <v>3619</v>
      </c>
      <c r="E35" s="37">
        <v>1054</v>
      </c>
    </row>
    <row r="36" spans="1:5" ht="12.75" customHeight="1">
      <c r="A36" s="39" t="s">
        <v>1718</v>
      </c>
      <c r="B36" s="37">
        <v>42713</v>
      </c>
      <c r="C36" s="37">
        <v>0</v>
      </c>
      <c r="D36" s="37">
        <v>42713</v>
      </c>
      <c r="E36" s="37">
        <v>17822</v>
      </c>
    </row>
    <row r="37" spans="1:5" ht="24.75" customHeight="1">
      <c r="A37" s="39" t="s">
        <v>1719</v>
      </c>
      <c r="B37" s="37">
        <v>-1556</v>
      </c>
      <c r="C37" s="37">
        <v>0</v>
      </c>
      <c r="D37" s="37">
        <v>-1556</v>
      </c>
      <c r="E37" s="37">
        <v>795</v>
      </c>
    </row>
    <row r="38" spans="1:5" ht="12.75" customHeight="1">
      <c r="A38" s="39" t="s">
        <v>1720</v>
      </c>
      <c r="B38" s="37">
        <v>-36654</v>
      </c>
      <c r="C38" s="37">
        <v>0</v>
      </c>
      <c r="D38" s="37">
        <v>-36654</v>
      </c>
      <c r="E38" s="37">
        <v>-2010</v>
      </c>
    </row>
    <row r="39" spans="1:5" ht="12.75">
      <c r="A39" s="41" t="s">
        <v>1721</v>
      </c>
      <c r="B39" s="38">
        <v>-117511</v>
      </c>
      <c r="C39" s="38">
        <v>-54850</v>
      </c>
      <c r="D39" s="38">
        <v>-172483</v>
      </c>
      <c r="E39" s="38">
        <v>-48681</v>
      </c>
    </row>
    <row r="40" spans="1:5" ht="12.75">
      <c r="A40" s="41" t="s">
        <v>1722</v>
      </c>
      <c r="B40" s="37">
        <v>0</v>
      </c>
      <c r="C40" s="37">
        <v>-508</v>
      </c>
      <c r="D40" s="37">
        <v>-508</v>
      </c>
      <c r="E40" s="37">
        <v>-120</v>
      </c>
    </row>
    <row r="41" spans="1:5" ht="12.75">
      <c r="A41" s="39" t="s">
        <v>1723</v>
      </c>
      <c r="B41" s="37">
        <v>-118396</v>
      </c>
      <c r="C41" s="37">
        <v>0</v>
      </c>
      <c r="D41" s="37">
        <v>-118396</v>
      </c>
      <c r="E41" s="37">
        <v>-29683</v>
      </c>
    </row>
    <row r="42" spans="1:5" ht="12.75" customHeight="1">
      <c r="A42" s="39" t="s">
        <v>1724</v>
      </c>
      <c r="B42" s="37">
        <v>-205</v>
      </c>
      <c r="C42" s="37">
        <v>-54342</v>
      </c>
      <c r="D42" s="37">
        <v>-54669</v>
      </c>
      <c r="E42" s="37">
        <v>-12707</v>
      </c>
    </row>
    <row r="43" spans="1:5" ht="12.75" customHeight="1">
      <c r="A43" s="42" t="s">
        <v>1725</v>
      </c>
      <c r="B43" s="43" t="s">
        <v>1697</v>
      </c>
      <c r="C43" s="43" t="s">
        <v>1697</v>
      </c>
      <c r="D43" s="37">
        <v>-122</v>
      </c>
      <c r="E43" s="37">
        <v>-73</v>
      </c>
    </row>
    <row r="44" spans="1:5" ht="24.75" customHeight="1">
      <c r="A44" s="39" t="s">
        <v>1726</v>
      </c>
      <c r="B44" s="37">
        <v>0</v>
      </c>
      <c r="C44" s="37">
        <v>0</v>
      </c>
      <c r="D44" s="37">
        <v>0</v>
      </c>
      <c r="E44" s="37">
        <v>0</v>
      </c>
    </row>
    <row r="45" spans="1:5" ht="12.75" customHeight="1">
      <c r="A45" s="39" t="s">
        <v>1720</v>
      </c>
      <c r="B45" s="37">
        <v>1090</v>
      </c>
      <c r="C45" s="37">
        <v>0</v>
      </c>
      <c r="D45" s="37">
        <v>1090</v>
      </c>
      <c r="E45" s="37">
        <v>-6170</v>
      </c>
    </row>
    <row r="46" spans="1:5" ht="12.75">
      <c r="A46" s="41" t="s">
        <v>1727</v>
      </c>
      <c r="B46" s="38">
        <v>9557</v>
      </c>
      <c r="C46" s="38">
        <v>2759</v>
      </c>
      <c r="D46" s="38">
        <v>12316</v>
      </c>
      <c r="E46" s="38">
        <v>992</v>
      </c>
    </row>
    <row r="47" spans="1:5" ht="24.75" customHeight="1">
      <c r="A47" s="39" t="s">
        <v>1728</v>
      </c>
      <c r="B47" s="38">
        <v>0</v>
      </c>
      <c r="C47" s="38">
        <v>2756</v>
      </c>
      <c r="D47" s="38">
        <v>2756</v>
      </c>
      <c r="E47" s="38">
        <v>1049</v>
      </c>
    </row>
    <row r="48" spans="1:5" ht="24.75" customHeight="1">
      <c r="A48" s="39" t="s">
        <v>1729</v>
      </c>
      <c r="B48" s="38">
        <v>-37</v>
      </c>
      <c r="C48" s="38">
        <v>0</v>
      </c>
      <c r="D48" s="38">
        <v>-37</v>
      </c>
      <c r="E48" s="38">
        <v>-5091</v>
      </c>
    </row>
    <row r="49" spans="1:5" ht="12.75">
      <c r="A49" s="39" t="s">
        <v>1730</v>
      </c>
      <c r="B49" s="38">
        <v>9594</v>
      </c>
      <c r="C49" s="38">
        <v>3</v>
      </c>
      <c r="D49" s="38">
        <v>9598</v>
      </c>
      <c r="E49" s="38">
        <v>5034</v>
      </c>
    </row>
    <row r="50" spans="1:5" ht="12.75">
      <c r="A50" s="26" t="s">
        <v>1731</v>
      </c>
      <c r="B50" s="33">
        <v>48833</v>
      </c>
      <c r="C50" s="33">
        <v>-79</v>
      </c>
      <c r="D50" s="33">
        <v>48754</v>
      </c>
      <c r="E50" s="33">
        <v>-4317</v>
      </c>
    </row>
    <row r="51" spans="1:5" ht="12.75">
      <c r="A51" s="41" t="s">
        <v>1732</v>
      </c>
      <c r="B51" s="38">
        <v>48833</v>
      </c>
      <c r="C51" s="38">
        <v>-79</v>
      </c>
      <c r="D51" s="38">
        <v>48754</v>
      </c>
      <c r="E51" s="38">
        <v>-4317</v>
      </c>
    </row>
    <row r="52" spans="1:5" ht="12.75">
      <c r="A52" s="41" t="s">
        <v>1733</v>
      </c>
      <c r="B52" s="38">
        <v>0</v>
      </c>
      <c r="C52" s="38">
        <v>0</v>
      </c>
      <c r="D52" s="38">
        <v>0</v>
      </c>
      <c r="E52" s="38">
        <v>0</v>
      </c>
    </row>
    <row r="53" spans="1:5" s="44" customFormat="1" ht="12.75">
      <c r="A53" s="8"/>
      <c r="B53" s="45"/>
      <c r="C53" s="46"/>
      <c r="D53" s="46"/>
      <c r="E53" s="47"/>
    </row>
    <row r="54" spans="1:5" s="44" customFormat="1" ht="12.75">
      <c r="A54" s="8"/>
      <c r="B54" s="45"/>
      <c r="C54" s="46"/>
      <c r="D54" s="46"/>
      <c r="E54" s="47"/>
    </row>
    <row r="55" spans="1:2" s="44" customFormat="1" ht="12.75">
      <c r="A55" s="19"/>
      <c r="B55" s="21"/>
    </row>
    <row r="56" spans="1:6" s="44" customFormat="1" ht="12.75">
      <c r="A56" s="1110" t="s">
        <v>1734</v>
      </c>
      <c r="B56" s="1110"/>
      <c r="E56" s="1110" t="s">
        <v>1735</v>
      </c>
      <c r="F56" s="1110"/>
    </row>
    <row r="57" spans="1:5" s="44" customFormat="1" ht="12.75">
      <c r="A57" s="19"/>
      <c r="B57" s="21"/>
      <c r="E57" s="21"/>
    </row>
    <row r="58" spans="1:2" s="44" customFormat="1" ht="12.75">
      <c r="A58" s="19"/>
      <c r="B58" s="21"/>
    </row>
    <row r="59" spans="1:93" s="51" customFormat="1" ht="12.75">
      <c r="A59" s="48" t="s">
        <v>1736</v>
      </c>
      <c r="B59" s="18"/>
      <c r="C59" s="44"/>
      <c r="D59" s="44"/>
      <c r="E59" s="44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</row>
    <row r="60" spans="1:5" s="54" customFormat="1" ht="15.75">
      <c r="A60" s="24"/>
      <c r="B60" s="52"/>
      <c r="C60" s="52"/>
      <c r="D60" s="52"/>
      <c r="E60" s="53"/>
    </row>
    <row r="61" ht="12.75">
      <c r="C61" s="53"/>
    </row>
    <row r="62" ht="12.75">
      <c r="C62" s="53"/>
    </row>
  </sheetData>
  <mergeCells count="9">
    <mergeCell ref="A7:E7"/>
    <mergeCell ref="A8:E8"/>
    <mergeCell ref="A9:E9"/>
    <mergeCell ref="A56:B56"/>
    <mergeCell ref="E56:F56"/>
    <mergeCell ref="A1:E1"/>
    <mergeCell ref="A2:E2"/>
    <mergeCell ref="A4:E4"/>
    <mergeCell ref="A6:E6"/>
  </mergeCells>
  <printOptions/>
  <pageMargins left="1.1023622047244095" right="0.2755905511811024" top="0.52" bottom="0.6299212598425197" header="0.22" footer="0.2755905511811024"/>
  <pageSetup firstPageNumber="4" useFirstPageNumber="1" horizontalDpi="600" verticalDpi="600" orientation="portrait" paperSize="9" scale="83" r:id="rId1"/>
  <headerFooter alignWithMargins="0">
    <oddFooter>&amp;C&amp;8&amp;P&amp;R&amp;9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C55"/>
  <sheetViews>
    <sheetView zoomScaleSheetLayoutView="120" workbookViewId="0" topLeftCell="A1">
      <selection activeCell="A8" sqref="A8:D8"/>
    </sheetView>
  </sheetViews>
  <sheetFormatPr defaultColWidth="9.140625" defaultRowHeight="12.75"/>
  <cols>
    <col min="1" max="1" width="6.140625" style="0" customWidth="1"/>
    <col min="2" max="2" width="44.7109375" style="0" customWidth="1"/>
    <col min="3" max="3" width="17.57421875" style="44" customWidth="1"/>
    <col min="4" max="4" width="16.7109375" style="0" customWidth="1"/>
  </cols>
  <sheetData>
    <row r="1" spans="1:55" ht="12.75">
      <c r="A1" s="1103" t="s">
        <v>1680</v>
      </c>
      <c r="B1" s="1103"/>
      <c r="C1" s="1103"/>
      <c r="D1" s="1103"/>
      <c r="E1" s="1"/>
      <c r="F1" s="1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5" customHeight="1">
      <c r="A2" s="1104" t="s">
        <v>1681</v>
      </c>
      <c r="B2" s="1104"/>
      <c r="C2" s="1104"/>
      <c r="D2" s="110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3.75" customHeight="1">
      <c r="A3" s="4"/>
      <c r="B3" s="5"/>
      <c r="C3" s="6"/>
      <c r="D3" s="6"/>
      <c r="E3" s="8"/>
      <c r="F3" s="8"/>
      <c r="G3" s="3"/>
      <c r="H3" s="345"/>
      <c r="I3" s="345"/>
      <c r="J3" s="345"/>
      <c r="K3" s="3"/>
      <c r="L3" s="345"/>
      <c r="M3" s="345"/>
      <c r="N3" s="3"/>
      <c r="O3" s="345"/>
      <c r="P3" s="34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17" s="2" customFormat="1" ht="12.75">
      <c r="A4" s="1105" t="s">
        <v>1682</v>
      </c>
      <c r="B4" s="1105"/>
      <c r="C4" s="1105"/>
      <c r="D4" s="1105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</row>
    <row r="5" spans="1:16" s="2" customFormat="1" ht="12.75">
      <c r="A5" s="8"/>
      <c r="B5" s="7"/>
      <c r="C5" s="7"/>
      <c r="D5" s="7"/>
      <c r="E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7" s="10" customFormat="1" ht="17.25" customHeight="1">
      <c r="A6" s="1106" t="s">
        <v>1683</v>
      </c>
      <c r="B6" s="1106"/>
      <c r="C6" s="1106"/>
      <c r="D6" s="1106"/>
      <c r="E6" s="9"/>
      <c r="F6" s="9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</row>
    <row r="7" spans="1:17" s="10" customFormat="1" ht="35.25" customHeight="1">
      <c r="A7" s="1090" t="s">
        <v>886</v>
      </c>
      <c r="B7" s="1090"/>
      <c r="C7" s="1090"/>
      <c r="D7" s="1090"/>
      <c r="E7" s="11"/>
      <c r="F7" s="11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</row>
    <row r="8" spans="1:17" s="10" customFormat="1" ht="17.25" customHeight="1">
      <c r="A8" s="1108" t="s">
        <v>270</v>
      </c>
      <c r="B8" s="1108"/>
      <c r="C8" s="1108"/>
      <c r="D8" s="1108"/>
      <c r="E8" s="12"/>
      <c r="F8" s="12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</row>
    <row r="9" spans="1:15" s="14" customFormat="1" ht="12.75">
      <c r="A9" s="1109" t="s">
        <v>1686</v>
      </c>
      <c r="B9" s="1109"/>
      <c r="C9" s="1109"/>
      <c r="D9" s="1109"/>
      <c r="E9" s="13"/>
      <c r="F9" s="13"/>
      <c r="G9" s="13"/>
      <c r="H9" s="13"/>
      <c r="I9" s="13"/>
      <c r="J9" s="13"/>
      <c r="K9" s="13"/>
      <c r="L9" s="13"/>
      <c r="M9" s="13"/>
      <c r="N9" s="345"/>
      <c r="O9" s="347"/>
    </row>
    <row r="10" spans="1:15" s="14" customFormat="1" ht="12.75">
      <c r="A10" s="17" t="s">
        <v>1687</v>
      </c>
      <c r="B10" s="18"/>
      <c r="D10" s="16" t="s">
        <v>1688</v>
      </c>
      <c r="G10" s="15"/>
      <c r="H10" s="16"/>
      <c r="I10" s="16"/>
      <c r="J10" s="348"/>
      <c r="K10" s="15"/>
      <c r="N10" s="345"/>
      <c r="O10" s="347"/>
    </row>
    <row r="11" spans="1:22" s="173" customFormat="1" ht="14.25" customHeight="1">
      <c r="A11" s="480"/>
      <c r="B11" s="481"/>
      <c r="C11" s="482"/>
      <c r="D11" s="465" t="s">
        <v>887</v>
      </c>
      <c r="E11" s="447"/>
      <c r="F11" s="447"/>
      <c r="H11" s="172"/>
      <c r="I11" s="172"/>
      <c r="J11" s="172"/>
      <c r="K11" s="172"/>
      <c r="L11" s="172"/>
      <c r="M11" s="172"/>
      <c r="N11" s="172"/>
      <c r="O11" s="170"/>
      <c r="P11" s="483"/>
      <c r="Q11" s="483"/>
      <c r="R11" s="484"/>
      <c r="S11" s="473"/>
      <c r="T11" s="485"/>
      <c r="U11" s="172"/>
      <c r="V11" s="172"/>
    </row>
    <row r="12" spans="1:5" ht="12.75">
      <c r="A12" s="486"/>
      <c r="B12" s="179"/>
      <c r="C12" s="179"/>
      <c r="D12" s="152" t="s">
        <v>1739</v>
      </c>
      <c r="E12" s="158"/>
    </row>
    <row r="13" spans="1:5" ht="38.25">
      <c r="A13" s="487" t="s">
        <v>888</v>
      </c>
      <c r="B13" s="184" t="s">
        <v>1690</v>
      </c>
      <c r="C13" s="390" t="s">
        <v>889</v>
      </c>
      <c r="D13" s="184" t="s">
        <v>1744</v>
      </c>
      <c r="E13" s="158"/>
    </row>
    <row r="14" spans="1:5" ht="12.75">
      <c r="A14" s="488">
        <v>1</v>
      </c>
      <c r="B14" s="489">
        <v>2</v>
      </c>
      <c r="C14" s="395">
        <v>3</v>
      </c>
      <c r="D14" s="395">
        <v>4</v>
      </c>
      <c r="E14" s="490"/>
    </row>
    <row r="15" spans="1:5" ht="18" customHeight="1">
      <c r="A15" s="491"/>
      <c r="B15" s="192" t="s">
        <v>890</v>
      </c>
      <c r="C15" s="430">
        <v>1397772</v>
      </c>
      <c r="D15" s="430">
        <v>634008</v>
      </c>
      <c r="E15" s="158"/>
    </row>
    <row r="16" spans="1:5" ht="15" customHeight="1">
      <c r="A16" s="491"/>
      <c r="B16" s="399" t="s">
        <v>891</v>
      </c>
      <c r="C16" s="431">
        <v>1233909</v>
      </c>
      <c r="D16" s="431">
        <v>485326</v>
      </c>
      <c r="E16" s="158"/>
    </row>
    <row r="17" spans="1:5" ht="15" customHeight="1">
      <c r="A17" s="491"/>
      <c r="B17" s="399" t="s">
        <v>892</v>
      </c>
      <c r="C17" s="431">
        <v>163863</v>
      </c>
      <c r="D17" s="431">
        <v>148682</v>
      </c>
      <c r="E17" s="158"/>
    </row>
    <row r="18" spans="1:5" ht="15" customHeight="1">
      <c r="A18" s="491"/>
      <c r="B18" s="192" t="s">
        <v>893</v>
      </c>
      <c r="C18" s="223">
        <v>1813988</v>
      </c>
      <c r="D18" s="430">
        <v>592663</v>
      </c>
      <c r="E18" s="158"/>
    </row>
    <row r="19" spans="1:5" ht="15" customHeight="1">
      <c r="A19" s="491"/>
      <c r="B19" s="194" t="s">
        <v>894</v>
      </c>
      <c r="C19" s="223">
        <v>1448145</v>
      </c>
      <c r="D19" s="430">
        <v>327789</v>
      </c>
      <c r="E19" s="158"/>
    </row>
    <row r="20" spans="1:5" ht="15" customHeight="1">
      <c r="A20" s="492">
        <v>1000</v>
      </c>
      <c r="B20" s="194" t="s">
        <v>895</v>
      </c>
      <c r="C20" s="430">
        <v>1408505</v>
      </c>
      <c r="D20" s="430">
        <v>300136</v>
      </c>
      <c r="E20" s="158"/>
    </row>
    <row r="21" spans="1:5" ht="15" customHeight="1">
      <c r="A21" s="492">
        <v>1100</v>
      </c>
      <c r="B21" s="429" t="s">
        <v>896</v>
      </c>
      <c r="C21" s="431">
        <v>155240</v>
      </c>
      <c r="D21" s="431">
        <v>31341</v>
      </c>
      <c r="E21" s="158"/>
    </row>
    <row r="22" spans="1:5" ht="15" customHeight="1">
      <c r="A22" s="492">
        <v>1200</v>
      </c>
      <c r="B22" s="109" t="s">
        <v>897</v>
      </c>
      <c r="C22" s="493">
        <v>25693</v>
      </c>
      <c r="D22" s="431">
        <v>5655</v>
      </c>
      <c r="E22" s="158"/>
    </row>
    <row r="23" spans="1:5" ht="15" customHeight="1" hidden="1">
      <c r="A23" s="492"/>
      <c r="B23" s="494" t="s">
        <v>898</v>
      </c>
      <c r="C23" s="495"/>
      <c r="D23" s="430">
        <v>0</v>
      </c>
      <c r="E23" s="158"/>
    </row>
    <row r="24" spans="1:5" ht="38.25">
      <c r="A24" s="492" t="s">
        <v>568</v>
      </c>
      <c r="B24" s="496" t="s">
        <v>899</v>
      </c>
      <c r="C24" s="493">
        <v>1070026</v>
      </c>
      <c r="D24" s="431">
        <v>222972</v>
      </c>
      <c r="E24" s="158"/>
    </row>
    <row r="25" spans="1:5" ht="36">
      <c r="A25" s="492" t="s">
        <v>570</v>
      </c>
      <c r="B25" s="497" t="s">
        <v>479</v>
      </c>
      <c r="C25" s="493">
        <v>157546</v>
      </c>
      <c r="D25" s="431">
        <v>40168</v>
      </c>
      <c r="E25" s="158"/>
    </row>
    <row r="26" spans="1:5" ht="15" customHeight="1">
      <c r="A26" s="492">
        <v>3000</v>
      </c>
      <c r="B26" s="309" t="s">
        <v>483</v>
      </c>
      <c r="C26" s="430">
        <v>39640</v>
      </c>
      <c r="D26" s="430">
        <v>27653</v>
      </c>
      <c r="E26" s="158"/>
    </row>
    <row r="27" spans="1:5" ht="15" customHeight="1" hidden="1">
      <c r="A27" s="492">
        <v>3100</v>
      </c>
      <c r="B27" s="429" t="s">
        <v>900</v>
      </c>
      <c r="C27" s="197">
        <v>0</v>
      </c>
      <c r="D27" s="430">
        <v>0</v>
      </c>
      <c r="E27" s="158"/>
    </row>
    <row r="28" spans="1:5" ht="15" customHeight="1">
      <c r="A28" s="492">
        <v>3400</v>
      </c>
      <c r="B28" s="399" t="s">
        <v>901</v>
      </c>
      <c r="C28" s="197">
        <v>3180</v>
      </c>
      <c r="D28" s="431">
        <v>1455</v>
      </c>
      <c r="E28" s="158"/>
    </row>
    <row r="29" spans="1:5" ht="15" customHeight="1">
      <c r="A29" s="492">
        <v>3500</v>
      </c>
      <c r="B29" s="399" t="s">
        <v>902</v>
      </c>
      <c r="C29" s="197">
        <v>20616</v>
      </c>
      <c r="D29" s="431">
        <v>10354</v>
      </c>
      <c r="E29" s="158"/>
    </row>
    <row r="30" spans="1:5" ht="15" customHeight="1">
      <c r="A30" s="492">
        <v>3600</v>
      </c>
      <c r="B30" s="399" t="s">
        <v>903</v>
      </c>
      <c r="C30" s="197">
        <v>0</v>
      </c>
      <c r="D30" s="431">
        <v>0</v>
      </c>
      <c r="E30" s="158"/>
    </row>
    <row r="31" spans="1:5" ht="15" customHeight="1" hidden="1">
      <c r="A31" s="492">
        <v>3900</v>
      </c>
      <c r="B31" s="399" t="s">
        <v>904</v>
      </c>
      <c r="C31" s="197">
        <v>0</v>
      </c>
      <c r="D31" s="431">
        <v>0</v>
      </c>
      <c r="E31" s="158"/>
    </row>
    <row r="32" spans="1:5" ht="15" customHeight="1">
      <c r="A32" s="492">
        <v>3900</v>
      </c>
      <c r="B32" s="399" t="s">
        <v>504</v>
      </c>
      <c r="C32" s="197">
        <v>15844</v>
      </c>
      <c r="D32" s="431">
        <v>15844</v>
      </c>
      <c r="E32" s="158"/>
    </row>
    <row r="33" spans="1:5" ht="15" customHeight="1">
      <c r="A33" s="492"/>
      <c r="B33" s="192" t="s">
        <v>905</v>
      </c>
      <c r="C33" s="223">
        <v>365843</v>
      </c>
      <c r="D33" s="430">
        <v>264874</v>
      </c>
      <c r="E33" s="158"/>
    </row>
    <row r="34" spans="1:5" ht="24">
      <c r="A34" s="492" t="s">
        <v>906</v>
      </c>
      <c r="B34" s="399" t="s">
        <v>907</v>
      </c>
      <c r="C34" s="431">
        <v>365843</v>
      </c>
      <c r="D34" s="431">
        <v>264874</v>
      </c>
      <c r="E34" s="158"/>
    </row>
    <row r="35" spans="1:5" ht="15" customHeight="1">
      <c r="A35" s="491"/>
      <c r="B35" s="192" t="s">
        <v>581</v>
      </c>
      <c r="C35" s="223">
        <v>-416216</v>
      </c>
      <c r="D35" s="430">
        <v>41345</v>
      </c>
      <c r="E35" s="158"/>
    </row>
    <row r="36" spans="1:5" ht="15" customHeight="1" hidden="1">
      <c r="A36" s="491"/>
      <c r="B36" s="192" t="s">
        <v>520</v>
      </c>
      <c r="C36" s="223"/>
      <c r="D36" s="430">
        <v>0</v>
      </c>
      <c r="E36" s="158"/>
    </row>
    <row r="37" spans="1:5" ht="25.5">
      <c r="A37" s="491"/>
      <c r="B37" s="155" t="s">
        <v>908</v>
      </c>
      <c r="C37" s="197">
        <v>416216</v>
      </c>
      <c r="D37" s="431">
        <v>-41345</v>
      </c>
      <c r="E37" s="158"/>
    </row>
    <row r="38" spans="1:5" ht="12.75">
      <c r="A38" s="498"/>
      <c r="B38" s="499"/>
      <c r="C38" s="300"/>
      <c r="D38" s="500"/>
      <c r="E38" s="158"/>
    </row>
    <row r="39" spans="2:5" ht="12.75">
      <c r="B39" s="501" t="s">
        <v>912</v>
      </c>
      <c r="C39" s="502"/>
      <c r="D39" s="503"/>
      <c r="E39" s="158"/>
    </row>
    <row r="40" spans="1:5" ht="12.75">
      <c r="A40" s="504"/>
      <c r="B40" s="505" t="s">
        <v>909</v>
      </c>
      <c r="C40" s="506"/>
      <c r="D40" s="506"/>
      <c r="E40" s="158"/>
    </row>
    <row r="41" spans="1:5" ht="12.75">
      <c r="A41" s="504"/>
      <c r="B41" s="502"/>
      <c r="C41" s="506"/>
      <c r="D41" s="506"/>
      <c r="E41" s="158"/>
    </row>
    <row r="42" spans="1:5" ht="12.75">
      <c r="A42" s="504"/>
      <c r="B42" s="502"/>
      <c r="C42" s="506"/>
      <c r="D42" s="506"/>
      <c r="E42" s="158"/>
    </row>
    <row r="43" spans="1:5" ht="12.75">
      <c r="A43" s="504"/>
      <c r="B43" s="502"/>
      <c r="C43" s="506"/>
      <c r="D43" s="506"/>
      <c r="E43" s="158"/>
    </row>
    <row r="44" spans="1:9" s="144" customFormat="1" ht="12.75">
      <c r="A44" s="157" t="s">
        <v>910</v>
      </c>
      <c r="B44" s="158"/>
      <c r="C44" s="152"/>
      <c r="D44" s="152" t="s">
        <v>1735</v>
      </c>
      <c r="E44" s="160"/>
      <c r="F44" s="152"/>
      <c r="G44" s="152"/>
      <c r="I44" s="161"/>
    </row>
    <row r="45" spans="1:8" s="144" customFormat="1" ht="12.75">
      <c r="A45" s="157" t="s">
        <v>911</v>
      </c>
      <c r="B45" s="162"/>
      <c r="C45" s="152"/>
      <c r="D45" s="163"/>
      <c r="E45" s="160"/>
      <c r="F45" s="152"/>
      <c r="G45" s="152"/>
      <c r="H45" s="163"/>
    </row>
    <row r="46" spans="1:5" ht="15.75">
      <c r="A46" s="179"/>
      <c r="B46" s="158"/>
      <c r="C46" s="244"/>
      <c r="D46" s="152"/>
      <c r="E46" s="10"/>
    </row>
    <row r="47" spans="1:5" ht="15.75">
      <c r="A47" s="179"/>
      <c r="B47" s="158"/>
      <c r="C47" s="244"/>
      <c r="D47" s="152"/>
      <c r="E47" s="10"/>
    </row>
    <row r="48" spans="1:5" ht="12.75">
      <c r="A48" s="179"/>
      <c r="B48" s="158"/>
      <c r="C48" s="244"/>
      <c r="D48" s="152"/>
      <c r="E48" s="158"/>
    </row>
    <row r="49" spans="1:5" ht="12.75">
      <c r="A49" s="179"/>
      <c r="B49" s="158"/>
      <c r="C49" s="244"/>
      <c r="D49" s="152"/>
      <c r="E49" s="158"/>
    </row>
    <row r="50" spans="1:5" ht="12.75" customHeight="1">
      <c r="A50" s="1091"/>
      <c r="B50" s="1092"/>
      <c r="C50" s="507"/>
      <c r="D50" s="507"/>
      <c r="E50" s="158"/>
    </row>
    <row r="51" spans="1:5" ht="12.75" customHeight="1">
      <c r="A51" s="1093" t="s">
        <v>993</v>
      </c>
      <c r="B51" s="1094"/>
      <c r="C51" s="507"/>
      <c r="D51" s="507"/>
      <c r="E51" s="508"/>
    </row>
    <row r="52" spans="1:5" ht="12.75">
      <c r="A52" s="480"/>
      <c r="B52" s="509"/>
      <c r="C52" s="510"/>
      <c r="D52" s="467"/>
      <c r="E52" s="507"/>
    </row>
    <row r="53" spans="1:5" ht="12.75">
      <c r="A53" s="480"/>
      <c r="B53" s="509"/>
      <c r="C53" s="510"/>
      <c r="D53" s="467"/>
      <c r="E53" s="158"/>
    </row>
    <row r="54" spans="1:5" ht="12.75">
      <c r="A54" s="480"/>
      <c r="B54" s="179"/>
      <c r="C54" s="511"/>
      <c r="D54" s="464"/>
      <c r="E54" s="158"/>
    </row>
    <row r="55" spans="1:5" ht="12.75">
      <c r="A55" s="480"/>
      <c r="B55" s="179"/>
      <c r="C55" s="512"/>
      <c r="D55" s="512"/>
      <c r="E55" s="158"/>
    </row>
  </sheetData>
  <mergeCells count="9">
    <mergeCell ref="A1:D1"/>
    <mergeCell ref="A2:D2"/>
    <mergeCell ref="A4:D4"/>
    <mergeCell ref="A6:D6"/>
    <mergeCell ref="A50:B50"/>
    <mergeCell ref="A51:B51"/>
    <mergeCell ref="A7:D7"/>
    <mergeCell ref="A8:D8"/>
    <mergeCell ref="A9:D9"/>
  </mergeCells>
  <printOptions/>
  <pageMargins left="0.9448818897637796" right="0.7480314960629921" top="0.984251968503937" bottom="0.984251968503937" header="0.5118110236220472" footer="0.5118110236220472"/>
  <pageSetup firstPageNumber="34" useFirstPageNumber="1" horizontalDpi="600" verticalDpi="600" orientation="portrait" paperSize="9" scale="90" r:id="rId1"/>
  <headerFooter alignWithMargins="0">
    <oddFooter>&amp;C&amp;8&amp;P&amp;R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C56"/>
  <sheetViews>
    <sheetView zoomScaleSheetLayoutView="120" workbookViewId="0" topLeftCell="A1">
      <selection activeCell="C18" sqref="C18"/>
    </sheetView>
  </sheetViews>
  <sheetFormatPr defaultColWidth="9.140625" defaultRowHeight="12.75"/>
  <cols>
    <col min="1" max="1" width="7.28125" style="0" customWidth="1"/>
    <col min="2" max="2" width="39.8515625" style="0" customWidth="1"/>
    <col min="3" max="3" width="14.8515625" style="0" customWidth="1"/>
    <col min="4" max="4" width="15.00390625" style="0" customWidth="1"/>
    <col min="5" max="5" width="2.28125" style="0" customWidth="1"/>
  </cols>
  <sheetData>
    <row r="1" spans="1:55" ht="12.75">
      <c r="A1" s="1103" t="s">
        <v>1680</v>
      </c>
      <c r="B1" s="1103"/>
      <c r="C1" s="1103"/>
      <c r="D1" s="1103"/>
      <c r="E1" s="208"/>
      <c r="F1" s="1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5" customHeight="1">
      <c r="A2" s="1104" t="s">
        <v>1681</v>
      </c>
      <c r="B2" s="1104"/>
      <c r="C2" s="1104"/>
      <c r="D2" s="1104"/>
      <c r="E2" s="7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3.75" customHeight="1">
      <c r="A3" s="4"/>
      <c r="B3" s="5"/>
      <c r="C3" s="6"/>
      <c r="D3" s="6"/>
      <c r="E3" s="513"/>
      <c r="F3" s="8"/>
      <c r="G3" s="3"/>
      <c r="H3" s="345"/>
      <c r="I3" s="345"/>
      <c r="J3" s="345"/>
      <c r="K3" s="3"/>
      <c r="L3" s="345"/>
      <c r="M3" s="345"/>
      <c r="N3" s="3"/>
      <c r="O3" s="345"/>
      <c r="P3" s="34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17" s="2" customFormat="1" ht="15.75">
      <c r="A4" s="1105" t="s">
        <v>1682</v>
      </c>
      <c r="B4" s="1105"/>
      <c r="C4" s="1105"/>
      <c r="D4" s="1105"/>
      <c r="E4" s="514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</row>
    <row r="5" spans="1:16" s="2" customFormat="1" ht="15.75">
      <c r="A5" s="8"/>
      <c r="B5" s="7"/>
      <c r="C5" s="7"/>
      <c r="D5" s="7"/>
      <c r="E5" s="12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7" s="10" customFormat="1" ht="17.25" customHeight="1">
      <c r="A6" s="1106" t="s">
        <v>1683</v>
      </c>
      <c r="B6" s="1106"/>
      <c r="C6" s="1106"/>
      <c r="D6" s="1106"/>
      <c r="E6" s="13"/>
      <c r="F6" s="9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</row>
    <row r="7" spans="1:17" s="10" customFormat="1" ht="35.25" customHeight="1">
      <c r="A7" s="1090" t="s">
        <v>913</v>
      </c>
      <c r="B7" s="1090"/>
      <c r="C7" s="1090"/>
      <c r="D7" s="1090"/>
      <c r="E7" s="14"/>
      <c r="F7" s="11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</row>
    <row r="8" spans="1:17" s="10" customFormat="1" ht="17.25" customHeight="1">
      <c r="A8" s="1097" t="s">
        <v>270</v>
      </c>
      <c r="B8" s="1097"/>
      <c r="C8" s="1097"/>
      <c r="D8" s="1097"/>
      <c r="E8" s="447"/>
      <c r="F8" s="12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</row>
    <row r="9" spans="1:15" s="14" customFormat="1" ht="12.75">
      <c r="A9" s="1109" t="s">
        <v>1686</v>
      </c>
      <c r="B9" s="1109"/>
      <c r="C9" s="1109"/>
      <c r="D9" s="1109"/>
      <c r="E9" s="162"/>
      <c r="F9" s="13"/>
      <c r="G9" s="13"/>
      <c r="H9" s="13"/>
      <c r="I9" s="13"/>
      <c r="J9" s="13"/>
      <c r="K9" s="13"/>
      <c r="L9" s="13"/>
      <c r="M9" s="13"/>
      <c r="N9" s="345"/>
      <c r="O9" s="347"/>
    </row>
    <row r="10" spans="1:15" s="14" customFormat="1" ht="12.75">
      <c r="A10" s="17" t="s">
        <v>1687</v>
      </c>
      <c r="B10" s="18"/>
      <c r="D10" s="16" t="s">
        <v>1688</v>
      </c>
      <c r="G10" s="15"/>
      <c r="H10" s="16"/>
      <c r="I10" s="16"/>
      <c r="J10" s="348"/>
      <c r="K10" s="15"/>
      <c r="N10" s="345"/>
      <c r="O10" s="347"/>
    </row>
    <row r="11" spans="1:22" s="173" customFormat="1" ht="14.25" customHeight="1">
      <c r="A11" s="480"/>
      <c r="B11" s="481"/>
      <c r="C11" s="482"/>
      <c r="D11" s="465" t="s">
        <v>914</v>
      </c>
      <c r="E11"/>
      <c r="F11" s="447"/>
      <c r="H11" s="172"/>
      <c r="I11" s="172"/>
      <c r="J11" s="172"/>
      <c r="K11" s="172"/>
      <c r="L11" s="172"/>
      <c r="M11" s="172"/>
      <c r="N11" s="172"/>
      <c r="O11" s="170"/>
      <c r="P11" s="483"/>
      <c r="Q11" s="483"/>
      <c r="R11" s="484"/>
      <c r="S11" s="473"/>
      <c r="T11" s="485"/>
      <c r="U11" s="172"/>
      <c r="V11" s="172"/>
    </row>
    <row r="12" spans="1:5" ht="7.5" customHeight="1">
      <c r="A12" s="158"/>
      <c r="B12" s="158"/>
      <c r="C12" s="158"/>
      <c r="D12" s="158"/>
      <c r="E12" s="158"/>
    </row>
    <row r="13" spans="1:5" ht="12.75">
      <c r="A13" s="158"/>
      <c r="B13" s="158"/>
      <c r="C13" s="158"/>
      <c r="D13" s="163" t="s">
        <v>1739</v>
      </c>
      <c r="E13" s="158"/>
    </row>
    <row r="14" spans="1:4" ht="37.5" customHeight="1">
      <c r="A14" s="184" t="s">
        <v>561</v>
      </c>
      <c r="B14" s="515" t="s">
        <v>1690</v>
      </c>
      <c r="C14" s="184" t="s">
        <v>1742</v>
      </c>
      <c r="D14" s="184" t="s">
        <v>1744</v>
      </c>
    </row>
    <row r="15" spans="1:4" ht="10.5" customHeight="1">
      <c r="A15" s="186">
        <v>1</v>
      </c>
      <c r="B15" s="186">
        <v>2</v>
      </c>
      <c r="C15" s="393">
        <v>3</v>
      </c>
      <c r="D15" s="393">
        <v>4</v>
      </c>
    </row>
    <row r="16" spans="1:4" ht="18.75" customHeight="1">
      <c r="A16" s="314"/>
      <c r="B16" s="192" t="s">
        <v>1033</v>
      </c>
      <c r="C16" s="193">
        <v>1813988</v>
      </c>
      <c r="D16" s="193">
        <v>592663</v>
      </c>
    </row>
    <row r="17" spans="1:4" ht="18" customHeight="1">
      <c r="A17" s="516" t="s">
        <v>529</v>
      </c>
      <c r="B17" s="399" t="s">
        <v>530</v>
      </c>
      <c r="C17" s="154">
        <v>233419</v>
      </c>
      <c r="D17" s="154">
        <v>57864</v>
      </c>
    </row>
    <row r="18" spans="1:4" ht="18" customHeight="1">
      <c r="A18" s="517" t="s">
        <v>531</v>
      </c>
      <c r="B18" s="399" t="s">
        <v>532</v>
      </c>
      <c r="C18" s="154">
        <v>0</v>
      </c>
      <c r="D18" s="154">
        <v>0</v>
      </c>
    </row>
    <row r="19" spans="1:4" ht="18" customHeight="1">
      <c r="A19" s="516" t="s">
        <v>533</v>
      </c>
      <c r="B19" s="399" t="s">
        <v>534</v>
      </c>
      <c r="C19" s="154">
        <v>30981</v>
      </c>
      <c r="D19" s="154">
        <v>10540</v>
      </c>
    </row>
    <row r="20" spans="1:4" ht="18" customHeight="1">
      <c r="A20" s="516" t="s">
        <v>535</v>
      </c>
      <c r="B20" s="399" t="s">
        <v>917</v>
      </c>
      <c r="C20" s="154">
        <v>888348</v>
      </c>
      <c r="D20" s="154">
        <v>275318</v>
      </c>
    </row>
    <row r="21" spans="1:4" ht="18" customHeight="1">
      <c r="A21" s="516" t="s">
        <v>537</v>
      </c>
      <c r="B21" s="399" t="s">
        <v>538</v>
      </c>
      <c r="C21" s="154">
        <v>44947</v>
      </c>
      <c r="D21" s="154">
        <v>16926</v>
      </c>
    </row>
    <row r="22" spans="1:4" ht="18" customHeight="1">
      <c r="A22" s="516" t="s">
        <v>539</v>
      </c>
      <c r="B22" s="399" t="s">
        <v>540</v>
      </c>
      <c r="C22" s="154">
        <v>18780</v>
      </c>
      <c r="D22" s="154">
        <v>1564</v>
      </c>
    </row>
    <row r="23" spans="1:4" ht="51">
      <c r="A23" s="516" t="s">
        <v>541</v>
      </c>
      <c r="B23" s="518" t="s">
        <v>915</v>
      </c>
      <c r="C23" s="154">
        <v>76287</v>
      </c>
      <c r="D23" s="154">
        <v>21835</v>
      </c>
    </row>
    <row r="24" spans="1:4" ht="18" customHeight="1">
      <c r="A24" s="516" t="s">
        <v>543</v>
      </c>
      <c r="B24" s="399" t="s">
        <v>918</v>
      </c>
      <c r="C24" s="154">
        <v>400936</v>
      </c>
      <c r="D24" s="154">
        <v>203391</v>
      </c>
    </row>
    <row r="25" spans="1:4" ht="18" customHeight="1">
      <c r="A25" s="516" t="s">
        <v>545</v>
      </c>
      <c r="B25" s="399" t="s">
        <v>546</v>
      </c>
      <c r="C25" s="154">
        <v>0</v>
      </c>
      <c r="D25" s="154">
        <v>0</v>
      </c>
    </row>
    <row r="26" spans="1:4" ht="29.25" customHeight="1">
      <c r="A26" s="516" t="s">
        <v>547</v>
      </c>
      <c r="B26" s="399" t="s">
        <v>548</v>
      </c>
      <c r="C26" s="154">
        <v>24434</v>
      </c>
      <c r="D26" s="154">
        <v>1100</v>
      </c>
    </row>
    <row r="27" spans="1:4" ht="26.25" customHeight="1">
      <c r="A27" s="516" t="s">
        <v>549</v>
      </c>
      <c r="B27" s="518" t="s">
        <v>550</v>
      </c>
      <c r="C27" s="154">
        <v>0</v>
      </c>
      <c r="D27" s="154">
        <v>0</v>
      </c>
    </row>
    <row r="28" spans="1:4" ht="18" customHeight="1">
      <c r="A28" s="516" t="s">
        <v>551</v>
      </c>
      <c r="B28" s="399" t="s">
        <v>552</v>
      </c>
      <c r="C28" s="154">
        <v>0</v>
      </c>
      <c r="D28" s="154">
        <v>0</v>
      </c>
    </row>
    <row r="29" spans="1:4" ht="18" customHeight="1">
      <c r="A29" s="516" t="s">
        <v>553</v>
      </c>
      <c r="B29" s="399" t="s">
        <v>554</v>
      </c>
      <c r="C29" s="154">
        <v>95856</v>
      </c>
      <c r="D29" s="154">
        <v>4125</v>
      </c>
    </row>
    <row r="30" spans="1:5" ht="27" customHeight="1">
      <c r="A30" s="516" t="s">
        <v>555</v>
      </c>
      <c r="B30" s="399" t="s">
        <v>556</v>
      </c>
      <c r="C30" s="154">
        <v>0</v>
      </c>
      <c r="D30" s="154">
        <v>0</v>
      </c>
      <c r="E30" s="519"/>
    </row>
    <row r="31" spans="1:5" ht="12.75">
      <c r="A31" s="158"/>
      <c r="B31" s="158"/>
      <c r="C31" s="520"/>
      <c r="D31" s="520"/>
      <c r="E31" s="521"/>
    </row>
    <row r="32" spans="1:5" ht="13.5">
      <c r="A32" s="1095" t="s">
        <v>919</v>
      </c>
      <c r="B32" s="1096"/>
      <c r="C32" s="1096"/>
      <c r="D32" s="1096"/>
      <c r="E32" s="522"/>
    </row>
    <row r="33" spans="1:5" ht="12.75">
      <c r="A33" s="523" t="s">
        <v>916</v>
      </c>
      <c r="B33" s="200"/>
      <c r="C33" s="200"/>
      <c r="D33" s="524"/>
      <c r="E33" s="520"/>
    </row>
    <row r="34" spans="1:5" ht="13.5">
      <c r="A34" s="1095" t="s">
        <v>920</v>
      </c>
      <c r="B34" s="1096"/>
      <c r="C34" s="1096"/>
      <c r="D34" s="1096"/>
      <c r="E34" s="522"/>
    </row>
    <row r="35" spans="1:5" ht="12.75">
      <c r="A35" s="158"/>
      <c r="B35" s="158"/>
      <c r="C35" s="158"/>
      <c r="D35" s="520"/>
      <c r="E35" s="520"/>
    </row>
    <row r="36" spans="1:5" ht="12.75">
      <c r="A36" s="525"/>
      <c r="B36" s="158"/>
      <c r="C36" s="158"/>
      <c r="D36" s="520"/>
      <c r="E36" s="520"/>
    </row>
    <row r="37" spans="1:9" s="144" customFormat="1" ht="12.75">
      <c r="A37" s="157" t="s">
        <v>910</v>
      </c>
      <c r="B37" s="158"/>
      <c r="C37" s="152"/>
      <c r="D37" s="152" t="s">
        <v>1735</v>
      </c>
      <c r="E37" s="160"/>
      <c r="F37" s="152"/>
      <c r="G37" s="152"/>
      <c r="I37" s="161"/>
    </row>
    <row r="38" spans="1:8" s="144" customFormat="1" ht="12.75">
      <c r="A38" s="157"/>
      <c r="B38" s="162"/>
      <c r="C38" s="152"/>
      <c r="D38" s="163"/>
      <c r="E38" s="160"/>
      <c r="F38" s="152"/>
      <c r="G38" s="152"/>
      <c r="H38" s="163"/>
    </row>
    <row r="39" spans="1:5" ht="12.75">
      <c r="A39" s="179"/>
      <c r="B39" s="158"/>
      <c r="C39" s="244"/>
      <c r="D39" s="152"/>
      <c r="E39" s="158"/>
    </row>
    <row r="40" spans="1:5" ht="12.75">
      <c r="A40" s="179"/>
      <c r="B40" s="158"/>
      <c r="C40" s="244"/>
      <c r="D40" s="152"/>
      <c r="E40" s="158"/>
    </row>
    <row r="41" spans="1:5" ht="12.75">
      <c r="A41" s="158"/>
      <c r="B41" s="158"/>
      <c r="C41" s="520"/>
      <c r="D41" s="520"/>
      <c r="E41" s="521"/>
    </row>
    <row r="42" spans="1:5" ht="12.75">
      <c r="A42" s="448" t="s">
        <v>993</v>
      </c>
      <c r="B42" s="520"/>
      <c r="C42" s="520"/>
      <c r="D42" s="521"/>
      <c r="E42" s="158"/>
    </row>
    <row r="43" spans="1:5" ht="12.75">
      <c r="A43" s="448"/>
      <c r="B43" s="520"/>
      <c r="C43" s="520"/>
      <c r="D43" s="521"/>
      <c r="E43" s="158"/>
    </row>
    <row r="44" spans="1:5" ht="12.75">
      <c r="A44" s="179"/>
      <c r="B44" s="158"/>
      <c r="C44" s="244"/>
      <c r="D44" s="244"/>
      <c r="E44" s="244"/>
    </row>
    <row r="45" spans="1:5" ht="12.75">
      <c r="A45" s="449"/>
      <c r="B45" s="449"/>
      <c r="C45" s="244"/>
      <c r="D45" s="244"/>
      <c r="E45" s="158"/>
    </row>
    <row r="46" spans="1:5" ht="12.75">
      <c r="A46" s="449"/>
      <c r="B46" s="449"/>
      <c r="C46" s="244"/>
      <c r="D46" s="244"/>
      <c r="E46" s="158"/>
    </row>
    <row r="47" spans="1:5" ht="12.75">
      <c r="A47" s="179"/>
      <c r="B47" s="158"/>
      <c r="C47" s="244"/>
      <c r="D47" s="244"/>
      <c r="E47" s="158"/>
    </row>
    <row r="48" spans="1:5" ht="15.75">
      <c r="A48" s="158"/>
      <c r="B48" s="162"/>
      <c r="C48" s="244"/>
      <c r="D48" s="526"/>
      <c r="E48" s="158"/>
    </row>
    <row r="49" spans="1:5" ht="12.75">
      <c r="A49" s="158"/>
      <c r="B49" s="158"/>
      <c r="C49" s="244"/>
      <c r="D49" s="244"/>
      <c r="E49" s="527"/>
    </row>
    <row r="50" spans="1:5" ht="12.75">
      <c r="A50" s="158"/>
      <c r="B50" s="158"/>
      <c r="C50" s="244"/>
      <c r="D50" s="244"/>
      <c r="E50" s="527"/>
    </row>
    <row r="51" spans="1:5" ht="12.75">
      <c r="A51" s="158"/>
      <c r="B51" s="158"/>
      <c r="C51" s="244"/>
      <c r="D51" s="244"/>
      <c r="E51" s="527"/>
    </row>
    <row r="52" spans="1:5" ht="12.75">
      <c r="A52" s="158"/>
      <c r="B52" s="158"/>
      <c r="C52" s="244"/>
      <c r="D52" s="244"/>
      <c r="E52" s="527"/>
    </row>
    <row r="53" spans="1:5" ht="12.75">
      <c r="A53" s="449"/>
      <c r="B53" s="449"/>
      <c r="C53" s="244"/>
      <c r="D53" s="244"/>
      <c r="E53" s="527"/>
    </row>
    <row r="54" spans="1:5" ht="12.75">
      <c r="A54" s="449"/>
      <c r="B54" s="449"/>
      <c r="C54" s="449"/>
      <c r="D54" s="449"/>
      <c r="E54" s="449"/>
    </row>
    <row r="55" spans="1:5" ht="12.75">
      <c r="A55" s="449"/>
      <c r="B55" s="449"/>
      <c r="C55" s="449"/>
      <c r="D55" s="449"/>
      <c r="E55" s="449"/>
    </row>
    <row r="56" spans="1:5" ht="12.75">
      <c r="A56" s="158"/>
      <c r="B56" s="158"/>
      <c r="C56" s="244"/>
      <c r="D56" s="244"/>
      <c r="E56" s="527"/>
    </row>
  </sheetData>
  <mergeCells count="9">
    <mergeCell ref="A34:D34"/>
    <mergeCell ref="A32:D32"/>
    <mergeCell ref="A7:D7"/>
    <mergeCell ref="A8:D8"/>
    <mergeCell ref="A9:D9"/>
    <mergeCell ref="A1:D1"/>
    <mergeCell ref="A2:D2"/>
    <mergeCell ref="A4:D4"/>
    <mergeCell ref="A6:D6"/>
  </mergeCells>
  <printOptions/>
  <pageMargins left="0.9448818897637796" right="0.5511811023622047" top="0.984251968503937" bottom="0.984251968503937" header="0.5118110236220472" footer="0.5118110236220472"/>
  <pageSetup firstPageNumber="35" useFirstPageNumber="1" horizontalDpi="600" verticalDpi="600" orientation="portrait" paperSize="9" r:id="rId3"/>
  <headerFooter alignWithMargins="0">
    <oddFooter>&amp;C&amp;8&amp;P&amp;R
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152"/>
  <sheetViews>
    <sheetView workbookViewId="0" topLeftCell="A1">
      <selection activeCell="A8" sqref="A8:F8"/>
    </sheetView>
  </sheetViews>
  <sheetFormatPr defaultColWidth="9.140625" defaultRowHeight="17.25" customHeight="1"/>
  <cols>
    <col min="1" max="1" width="48.28125" style="536" customWidth="1"/>
    <col min="2" max="3" width="10.57421875" style="593" bestFit="1" customWidth="1"/>
    <col min="4" max="4" width="10.7109375" style="594" customWidth="1"/>
    <col min="5" max="5" width="10.7109375" style="593" bestFit="1" customWidth="1"/>
    <col min="6" max="16384" width="9.140625" style="540" customWidth="1"/>
  </cols>
  <sheetData>
    <row r="1" spans="1:55" ht="12.75">
      <c r="A1" s="1103" t="s">
        <v>1680</v>
      </c>
      <c r="B1" s="1103"/>
      <c r="C1" s="1103"/>
      <c r="D1" s="1103"/>
      <c r="E1" s="1103"/>
      <c r="F1" s="1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5" customHeight="1">
      <c r="A2" s="1104" t="s">
        <v>1681</v>
      </c>
      <c r="B2" s="1104"/>
      <c r="C2" s="1104"/>
      <c r="D2" s="1104"/>
      <c r="E2" s="110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3.75" customHeight="1">
      <c r="A3" s="4"/>
      <c r="B3" s="528"/>
      <c r="C3" s="529"/>
      <c r="D3" s="530"/>
      <c r="E3" s="531"/>
      <c r="F3" s="8"/>
      <c r="G3" s="3"/>
      <c r="H3" s="345"/>
      <c r="I3" s="345"/>
      <c r="J3" s="345"/>
      <c r="K3" s="3"/>
      <c r="L3" s="345"/>
      <c r="M3" s="345"/>
      <c r="N3" s="3"/>
      <c r="O3" s="345"/>
      <c r="P3" s="34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17" s="2" customFormat="1" ht="12.75">
      <c r="A4" s="1105" t="s">
        <v>1682</v>
      </c>
      <c r="B4" s="1105"/>
      <c r="C4" s="1105"/>
      <c r="D4" s="1105"/>
      <c r="E4" s="1105"/>
      <c r="F4" s="109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</row>
    <row r="5" spans="1:16" s="2" customFormat="1" ht="12.75">
      <c r="A5" s="8"/>
      <c r="B5" s="532"/>
      <c r="C5" s="532"/>
      <c r="D5" s="533"/>
      <c r="E5" s="532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7" s="10" customFormat="1" ht="17.25" customHeight="1">
      <c r="A6" s="1106" t="s">
        <v>1683</v>
      </c>
      <c r="B6" s="1106"/>
      <c r="C6" s="1106"/>
      <c r="D6" s="1106"/>
      <c r="E6" s="1106"/>
      <c r="F6" s="9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</row>
    <row r="7" spans="1:17" s="10" customFormat="1" ht="17.25" customHeight="1">
      <c r="A7" s="1107" t="s">
        <v>921</v>
      </c>
      <c r="B7" s="1107"/>
      <c r="C7" s="1107"/>
      <c r="D7" s="1107"/>
      <c r="E7" s="1107"/>
      <c r="F7" s="11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</row>
    <row r="8" spans="1:17" s="10" customFormat="1" ht="17.25" customHeight="1">
      <c r="A8" s="1108" t="s">
        <v>182</v>
      </c>
      <c r="B8" s="1108"/>
      <c r="C8" s="1108"/>
      <c r="D8" s="1108"/>
      <c r="E8" s="1108"/>
      <c r="F8" s="1108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</row>
    <row r="9" spans="1:15" s="14" customFormat="1" ht="12.75">
      <c r="A9" s="1109" t="s">
        <v>1686</v>
      </c>
      <c r="B9" s="1109"/>
      <c r="C9" s="1109"/>
      <c r="D9" s="1109"/>
      <c r="E9" s="1109"/>
      <c r="F9" s="1109"/>
      <c r="G9" s="13"/>
      <c r="H9" s="13"/>
      <c r="I9" s="13"/>
      <c r="J9" s="13"/>
      <c r="K9" s="13"/>
      <c r="L9" s="13"/>
      <c r="M9" s="13"/>
      <c r="N9" s="345"/>
      <c r="O9" s="347"/>
    </row>
    <row r="10" spans="1:15" s="14" customFormat="1" ht="12.75">
      <c r="A10" s="17" t="s">
        <v>1687</v>
      </c>
      <c r="B10" s="534"/>
      <c r="C10" s="535"/>
      <c r="E10" s="16" t="s">
        <v>1688</v>
      </c>
      <c r="F10" s="18"/>
      <c r="G10" s="15"/>
      <c r="H10" s="16"/>
      <c r="I10" s="16"/>
      <c r="J10" s="348"/>
      <c r="K10" s="15"/>
      <c r="N10" s="345"/>
      <c r="O10" s="347"/>
    </row>
    <row r="11" spans="2:5" ht="17.25" customHeight="1">
      <c r="B11" s="537"/>
      <c r="C11" s="537"/>
      <c r="D11" s="538"/>
      <c r="E11" s="539" t="s">
        <v>922</v>
      </c>
    </row>
    <row r="12" spans="1:5" ht="17.25" customHeight="1">
      <c r="A12" s="541"/>
      <c r="B12" s="542"/>
      <c r="C12" s="543"/>
      <c r="D12" s="544"/>
      <c r="E12" s="545" t="s">
        <v>1739</v>
      </c>
    </row>
    <row r="13" spans="1:5" ht="48">
      <c r="A13" s="59" t="s">
        <v>1690</v>
      </c>
      <c r="B13" s="546" t="s">
        <v>923</v>
      </c>
      <c r="C13" s="546" t="s">
        <v>1742</v>
      </c>
      <c r="D13" s="547" t="s">
        <v>924</v>
      </c>
      <c r="E13" s="546" t="s">
        <v>1744</v>
      </c>
    </row>
    <row r="14" spans="1:5" s="550" customFormat="1" ht="11.25">
      <c r="A14" s="548">
        <v>1</v>
      </c>
      <c r="B14" s="549">
        <v>2</v>
      </c>
      <c r="C14" s="549">
        <v>3</v>
      </c>
      <c r="D14" s="549">
        <v>4</v>
      </c>
      <c r="E14" s="549">
        <v>5</v>
      </c>
    </row>
    <row r="15" spans="1:5" ht="17.25" customHeight="1">
      <c r="A15" s="87" t="s">
        <v>925</v>
      </c>
      <c r="B15" s="95">
        <v>837217896</v>
      </c>
      <c r="C15" s="95">
        <v>295755189</v>
      </c>
      <c r="D15" s="551">
        <v>35.325951632548474</v>
      </c>
      <c r="E15" s="95">
        <v>77676451</v>
      </c>
    </row>
    <row r="16" spans="1:5" ht="17.25" customHeight="1">
      <c r="A16" s="552" t="s">
        <v>926</v>
      </c>
      <c r="B16" s="95">
        <v>918109166</v>
      </c>
      <c r="C16" s="95">
        <v>320661344</v>
      </c>
      <c r="D16" s="551">
        <v>34.92627629425061</v>
      </c>
      <c r="E16" s="95">
        <v>84063907</v>
      </c>
    </row>
    <row r="17" spans="1:5" ht="12.75">
      <c r="A17" s="553" t="s">
        <v>927</v>
      </c>
      <c r="B17" s="101">
        <v>479440489</v>
      </c>
      <c r="C17" s="101">
        <v>170078185</v>
      </c>
      <c r="D17" s="554">
        <v>35.47430575893644</v>
      </c>
      <c r="E17" s="101">
        <v>43157238</v>
      </c>
    </row>
    <row r="18" spans="1:5" ht="12.75">
      <c r="A18" s="553" t="s">
        <v>928</v>
      </c>
      <c r="B18" s="101">
        <v>36478869</v>
      </c>
      <c r="C18" s="101">
        <v>14260887</v>
      </c>
      <c r="D18" s="554">
        <v>39.093555778826364</v>
      </c>
      <c r="E18" s="101">
        <v>4814684</v>
      </c>
    </row>
    <row r="19" spans="1:5" ht="12.75">
      <c r="A19" s="553" t="s">
        <v>929</v>
      </c>
      <c r="B19" s="101">
        <v>43268427</v>
      </c>
      <c r="C19" s="101">
        <v>18508814</v>
      </c>
      <c r="D19" s="554">
        <v>42.776720309245356</v>
      </c>
      <c r="E19" s="101">
        <v>6421011</v>
      </c>
    </row>
    <row r="20" spans="1:5" ht="12.75">
      <c r="A20" s="553" t="s">
        <v>930</v>
      </c>
      <c r="B20" s="101">
        <v>6365468</v>
      </c>
      <c r="C20" s="101">
        <v>929357</v>
      </c>
      <c r="D20" s="554">
        <v>14.599979137433413</v>
      </c>
      <c r="E20" s="101">
        <v>373433</v>
      </c>
    </row>
    <row r="21" spans="1:5" ht="12.75">
      <c r="A21" s="553" t="s">
        <v>931</v>
      </c>
      <c r="B21" s="101">
        <v>352555913</v>
      </c>
      <c r="C21" s="101">
        <v>116884101</v>
      </c>
      <c r="D21" s="554">
        <v>33.15335147988285</v>
      </c>
      <c r="E21" s="101">
        <v>29297541</v>
      </c>
    </row>
    <row r="22" spans="1:5" ht="25.5">
      <c r="A22" s="555" t="s">
        <v>932</v>
      </c>
      <c r="B22" s="116">
        <v>82771604</v>
      </c>
      <c r="C22" s="116">
        <v>27387027</v>
      </c>
      <c r="D22" s="556">
        <v>33.08746680806137</v>
      </c>
      <c r="E22" s="101">
        <v>7294235</v>
      </c>
    </row>
    <row r="23" spans="1:7" ht="25.5" customHeight="1">
      <c r="A23" s="555" t="s">
        <v>933</v>
      </c>
      <c r="B23" s="557">
        <v>48892422</v>
      </c>
      <c r="C23" s="557">
        <v>15931812</v>
      </c>
      <c r="D23" s="558">
        <v>32.585442382052584</v>
      </c>
      <c r="E23" s="101">
        <v>4034366</v>
      </c>
      <c r="F23" s="559"/>
      <c r="G23" s="559"/>
    </row>
    <row r="24" spans="1:5" ht="12.75">
      <c r="A24" s="87" t="s">
        <v>934</v>
      </c>
      <c r="B24" s="95">
        <v>786445140</v>
      </c>
      <c r="C24" s="95">
        <v>277342505</v>
      </c>
      <c r="D24" s="551">
        <v>35.2653339557798</v>
      </c>
      <c r="E24" s="95">
        <v>72735306</v>
      </c>
    </row>
    <row r="25" spans="1:5" ht="14.25" customHeight="1">
      <c r="A25" s="76" t="s">
        <v>935</v>
      </c>
      <c r="B25" s="95">
        <v>69290128</v>
      </c>
      <c r="C25" s="95">
        <v>25308268</v>
      </c>
      <c r="D25" s="551">
        <v>36.525070353456414</v>
      </c>
      <c r="E25" s="95">
        <v>7204294</v>
      </c>
    </row>
    <row r="26" spans="1:5" ht="12.75">
      <c r="A26" s="560" t="s">
        <v>936</v>
      </c>
      <c r="B26" s="101">
        <v>64889916</v>
      </c>
      <c r="C26" s="101">
        <v>23566679</v>
      </c>
      <c r="D26" s="554">
        <v>36.3179372893625</v>
      </c>
      <c r="E26" s="101">
        <v>6430188</v>
      </c>
    </row>
    <row r="27" spans="1:5" ht="12.75">
      <c r="A27" s="553" t="s">
        <v>929</v>
      </c>
      <c r="B27" s="101">
        <v>4066825</v>
      </c>
      <c r="C27" s="101">
        <v>1680746</v>
      </c>
      <c r="D27" s="554">
        <v>41.328210581965045</v>
      </c>
      <c r="E27" s="101">
        <v>765119</v>
      </c>
    </row>
    <row r="28" spans="1:5" ht="12.75">
      <c r="A28" s="553" t="s">
        <v>930</v>
      </c>
      <c r="B28" s="101">
        <v>333387</v>
      </c>
      <c r="C28" s="101">
        <v>60843</v>
      </c>
      <c r="D28" s="554">
        <v>18.24996175615726</v>
      </c>
      <c r="E28" s="101">
        <v>8987</v>
      </c>
    </row>
    <row r="29" spans="1:5" ht="17.25" customHeight="1">
      <c r="A29" s="555" t="s">
        <v>937</v>
      </c>
      <c r="B29" s="116">
        <v>7739451</v>
      </c>
      <c r="C29" s="116">
        <v>2755634</v>
      </c>
      <c r="D29" s="556">
        <v>35.60503193314358</v>
      </c>
      <c r="E29" s="101">
        <v>1049002</v>
      </c>
    </row>
    <row r="30" spans="1:5" ht="25.5">
      <c r="A30" s="555" t="s">
        <v>938</v>
      </c>
      <c r="B30" s="116">
        <v>10777921</v>
      </c>
      <c r="C30" s="116">
        <v>4139950</v>
      </c>
      <c r="D30" s="556">
        <v>38.41139678051083</v>
      </c>
      <c r="E30" s="101">
        <v>1214147</v>
      </c>
    </row>
    <row r="31" spans="1:5" ht="17.25" customHeight="1">
      <c r="A31" s="87" t="s">
        <v>939</v>
      </c>
      <c r="B31" s="95">
        <v>50772756</v>
      </c>
      <c r="C31" s="95">
        <v>18412684</v>
      </c>
      <c r="D31" s="551">
        <v>36.26488977671411</v>
      </c>
      <c r="E31" s="95">
        <v>4941145</v>
      </c>
    </row>
    <row r="32" spans="1:5" ht="32.25" customHeight="1">
      <c r="A32" s="87" t="s">
        <v>940</v>
      </c>
      <c r="B32" s="95">
        <v>940330230</v>
      </c>
      <c r="C32" s="95">
        <v>252414951</v>
      </c>
      <c r="D32" s="551">
        <v>26.8432241086198</v>
      </c>
      <c r="E32" s="95">
        <v>69958384</v>
      </c>
    </row>
    <row r="33" spans="1:5" ht="25.5">
      <c r="A33" s="88" t="s">
        <v>941</v>
      </c>
      <c r="B33" s="101">
        <v>773489156</v>
      </c>
      <c r="C33" s="101">
        <v>227978043</v>
      </c>
      <c r="D33" s="554">
        <v>29.473980498829384</v>
      </c>
      <c r="E33" s="101">
        <v>62266792</v>
      </c>
    </row>
    <row r="34" spans="1:5" ht="23.25" customHeight="1">
      <c r="A34" s="88" t="s">
        <v>942</v>
      </c>
      <c r="B34" s="101">
        <v>112704572</v>
      </c>
      <c r="C34" s="101">
        <v>19526674</v>
      </c>
      <c r="D34" s="554">
        <v>17.325538488358752</v>
      </c>
      <c r="E34" s="101">
        <v>6041087</v>
      </c>
    </row>
    <row r="35" spans="1:5" ht="32.25" customHeight="1">
      <c r="A35" s="88" t="s">
        <v>943</v>
      </c>
      <c r="B35" s="101">
        <v>54136502</v>
      </c>
      <c r="C35" s="101">
        <v>4910234</v>
      </c>
      <c r="D35" s="554">
        <v>9.0700983968266</v>
      </c>
      <c r="E35" s="101">
        <v>1650505</v>
      </c>
    </row>
    <row r="36" spans="1:5" ht="25.5">
      <c r="A36" s="87" t="s">
        <v>944</v>
      </c>
      <c r="B36" s="95">
        <v>-103112334</v>
      </c>
      <c r="C36" s="95">
        <v>43340238</v>
      </c>
      <c r="D36" s="551">
        <v>42.03205990856535</v>
      </c>
      <c r="E36" s="95">
        <v>7718067</v>
      </c>
    </row>
    <row r="37" spans="1:5" ht="25.5">
      <c r="A37" s="87" t="s">
        <v>0</v>
      </c>
      <c r="B37" s="95">
        <v>-268054</v>
      </c>
      <c r="C37" s="95">
        <v>-333452</v>
      </c>
      <c r="D37" s="551">
        <v>124.39732292746983</v>
      </c>
      <c r="E37" s="95">
        <v>-165925</v>
      </c>
    </row>
    <row r="38" spans="1:5" ht="25.5">
      <c r="A38" s="87" t="s">
        <v>1</v>
      </c>
      <c r="B38" s="95">
        <v>940062176</v>
      </c>
      <c r="C38" s="95">
        <v>252081499</v>
      </c>
      <c r="D38" s="551">
        <v>26.81540704813976</v>
      </c>
      <c r="E38" s="95">
        <v>69792459</v>
      </c>
    </row>
    <row r="39" spans="1:5" ht="25.5">
      <c r="A39" s="87" t="s">
        <v>2</v>
      </c>
      <c r="B39" s="95">
        <v>-102844280</v>
      </c>
      <c r="C39" s="95">
        <v>43673690</v>
      </c>
      <c r="D39" s="551">
        <v>42.465842533974666</v>
      </c>
      <c r="E39" s="95">
        <v>7883992</v>
      </c>
    </row>
    <row r="40" spans="1:47" s="562" customFormat="1" ht="12.75">
      <c r="A40" s="363" t="s">
        <v>3</v>
      </c>
      <c r="B40" s="116">
        <v>102844280</v>
      </c>
      <c r="C40" s="116">
        <v>-43673690</v>
      </c>
      <c r="D40" s="556">
        <v>42.465842533974666</v>
      </c>
      <c r="E40" s="116">
        <v>-7883992</v>
      </c>
      <c r="F40" s="561"/>
      <c r="G40" s="561"/>
      <c r="H40" s="561"/>
      <c r="I40" s="561"/>
      <c r="J40" s="561"/>
      <c r="K40" s="561"/>
      <c r="L40" s="561"/>
      <c r="M40" s="561"/>
      <c r="N40" s="561"/>
      <c r="O40" s="561"/>
      <c r="P40" s="561"/>
      <c r="Q40" s="561"/>
      <c r="R40" s="561"/>
      <c r="S40" s="561"/>
      <c r="T40" s="561"/>
      <c r="U40" s="561"/>
      <c r="V40" s="561"/>
      <c r="W40" s="561"/>
      <c r="X40" s="561"/>
      <c r="Y40" s="561"/>
      <c r="Z40" s="561"/>
      <c r="AA40" s="561"/>
      <c r="AB40" s="561"/>
      <c r="AC40" s="561"/>
      <c r="AD40" s="561"/>
      <c r="AE40" s="561"/>
      <c r="AF40" s="561"/>
      <c r="AG40" s="561"/>
      <c r="AH40" s="561"/>
      <c r="AI40" s="561"/>
      <c r="AJ40" s="561"/>
      <c r="AK40" s="561"/>
      <c r="AL40" s="561"/>
      <c r="AM40" s="561"/>
      <c r="AN40" s="561"/>
      <c r="AO40" s="561"/>
      <c r="AP40" s="561"/>
      <c r="AQ40" s="561"/>
      <c r="AR40" s="561"/>
      <c r="AS40" s="561"/>
      <c r="AT40" s="561"/>
      <c r="AU40" s="561"/>
    </row>
    <row r="41" spans="1:47" s="562" customFormat="1" ht="12.75">
      <c r="A41" s="563" t="s">
        <v>4</v>
      </c>
      <c r="B41" s="116">
        <v>7739451</v>
      </c>
      <c r="C41" s="116">
        <v>2755634</v>
      </c>
      <c r="D41" s="556">
        <v>35.60503193314358</v>
      </c>
      <c r="E41" s="101">
        <v>1049002</v>
      </c>
      <c r="F41" s="561"/>
      <c r="G41" s="561"/>
      <c r="H41" s="561"/>
      <c r="I41" s="561"/>
      <c r="J41" s="561"/>
      <c r="K41" s="561"/>
      <c r="L41" s="561"/>
      <c r="M41" s="561"/>
      <c r="N41" s="561"/>
      <c r="O41" s="561"/>
      <c r="P41" s="561"/>
      <c r="Q41" s="561"/>
      <c r="R41" s="561"/>
      <c r="S41" s="561"/>
      <c r="T41" s="561"/>
      <c r="U41" s="561"/>
      <c r="V41" s="561"/>
      <c r="W41" s="561"/>
      <c r="X41" s="561"/>
      <c r="Y41" s="561"/>
      <c r="Z41" s="561"/>
      <c r="AA41" s="561"/>
      <c r="AB41" s="561"/>
      <c r="AC41" s="561"/>
      <c r="AD41" s="561"/>
      <c r="AE41" s="561"/>
      <c r="AF41" s="561"/>
      <c r="AG41" s="561"/>
      <c r="AH41" s="561"/>
      <c r="AI41" s="561"/>
      <c r="AJ41" s="561"/>
      <c r="AK41" s="561"/>
      <c r="AL41" s="561"/>
      <c r="AM41" s="561"/>
      <c r="AN41" s="561"/>
      <c r="AO41" s="561"/>
      <c r="AP41" s="561"/>
      <c r="AQ41" s="561"/>
      <c r="AR41" s="561"/>
      <c r="AS41" s="561"/>
      <c r="AT41" s="561"/>
      <c r="AU41" s="561"/>
    </row>
    <row r="42" spans="1:47" s="562" customFormat="1" ht="12.75">
      <c r="A42" s="363" t="s">
        <v>5</v>
      </c>
      <c r="B42" s="116">
        <v>31227858</v>
      </c>
      <c r="C42" s="116">
        <v>8387110</v>
      </c>
      <c r="D42" s="556">
        <v>26.85778192023289</v>
      </c>
      <c r="E42" s="101">
        <v>3407933</v>
      </c>
      <c r="F42" s="561"/>
      <c r="G42" s="561"/>
      <c r="H42" s="561"/>
      <c r="I42" s="561"/>
      <c r="J42" s="561"/>
      <c r="K42" s="561"/>
      <c r="L42" s="561"/>
      <c r="M42" s="561"/>
      <c r="N42" s="561"/>
      <c r="O42" s="561"/>
      <c r="P42" s="561"/>
      <c r="Q42" s="561"/>
      <c r="R42" s="561"/>
      <c r="S42" s="561"/>
      <c r="T42" s="561"/>
      <c r="U42" s="561"/>
      <c r="V42" s="561"/>
      <c r="W42" s="561"/>
      <c r="X42" s="561"/>
      <c r="Y42" s="561"/>
      <c r="Z42" s="561"/>
      <c r="AA42" s="561"/>
      <c r="AB42" s="561"/>
      <c r="AC42" s="561"/>
      <c r="AD42" s="561"/>
      <c r="AE42" s="561"/>
      <c r="AF42" s="561"/>
      <c r="AG42" s="561"/>
      <c r="AH42" s="561"/>
      <c r="AI42" s="561"/>
      <c r="AJ42" s="561"/>
      <c r="AK42" s="561"/>
      <c r="AL42" s="561"/>
      <c r="AM42" s="561"/>
      <c r="AN42" s="561"/>
      <c r="AO42" s="561"/>
      <c r="AP42" s="561"/>
      <c r="AQ42" s="561"/>
      <c r="AR42" s="561"/>
      <c r="AS42" s="561"/>
      <c r="AT42" s="561"/>
      <c r="AU42" s="561"/>
    </row>
    <row r="43" spans="1:47" s="565" customFormat="1" ht="12.75">
      <c r="A43" s="363" t="s">
        <v>6</v>
      </c>
      <c r="B43" s="120">
        <v>42788279</v>
      </c>
      <c r="C43" s="120">
        <v>-54205751</v>
      </c>
      <c r="D43" s="564">
        <v>126.68364390163951</v>
      </c>
      <c r="E43" s="101">
        <v>-12289671</v>
      </c>
      <c r="F43" s="561"/>
      <c r="G43" s="561"/>
      <c r="H43" s="561"/>
      <c r="I43" s="561"/>
      <c r="J43" s="561"/>
      <c r="K43" s="561"/>
      <c r="L43" s="561"/>
      <c r="M43" s="561"/>
      <c r="N43" s="561"/>
      <c r="O43" s="561"/>
      <c r="P43" s="561"/>
      <c r="Q43" s="561"/>
      <c r="R43" s="561"/>
      <c r="S43" s="561"/>
      <c r="T43" s="561"/>
      <c r="U43" s="561"/>
      <c r="V43" s="561"/>
      <c r="W43" s="561"/>
      <c r="X43" s="561"/>
      <c r="Y43" s="561"/>
      <c r="Z43" s="561"/>
      <c r="AA43" s="561"/>
      <c r="AB43" s="561"/>
      <c r="AC43" s="561"/>
      <c r="AD43" s="561"/>
      <c r="AE43" s="561"/>
      <c r="AF43" s="561"/>
      <c r="AG43" s="561"/>
      <c r="AH43" s="561"/>
      <c r="AI43" s="561"/>
      <c r="AJ43" s="561"/>
      <c r="AK43" s="561"/>
      <c r="AL43" s="561"/>
      <c r="AM43" s="561"/>
      <c r="AN43" s="561"/>
      <c r="AO43" s="561"/>
      <c r="AP43" s="561"/>
      <c r="AQ43" s="561"/>
      <c r="AR43" s="561"/>
      <c r="AS43" s="561"/>
      <c r="AT43" s="561"/>
      <c r="AU43" s="561"/>
    </row>
    <row r="44" spans="1:47" s="565" customFormat="1" ht="12.75">
      <c r="A44" s="363" t="s">
        <v>7</v>
      </c>
      <c r="B44" s="120">
        <v>21088692</v>
      </c>
      <c r="C44" s="120">
        <v>-610683</v>
      </c>
      <c r="D44" s="564">
        <v>2.895784148206062</v>
      </c>
      <c r="E44" s="101">
        <v>-51256</v>
      </c>
      <c r="F44" s="561"/>
      <c r="G44" s="561"/>
      <c r="H44" s="561"/>
      <c r="I44" s="561"/>
      <c r="J44" s="561"/>
      <c r="K44" s="561"/>
      <c r="L44" s="561"/>
      <c r="M44" s="561"/>
      <c r="N44" s="561"/>
      <c r="O44" s="561"/>
      <c r="P44" s="561"/>
      <c r="Q44" s="561"/>
      <c r="R44" s="561"/>
      <c r="S44" s="561"/>
      <c r="T44" s="561"/>
      <c r="U44" s="561"/>
      <c r="V44" s="561"/>
      <c r="W44" s="561"/>
      <c r="X44" s="561"/>
      <c r="Y44" s="561"/>
      <c r="Z44" s="561"/>
      <c r="AA44" s="561"/>
      <c r="AB44" s="561"/>
      <c r="AC44" s="561"/>
      <c r="AD44" s="561"/>
      <c r="AE44" s="561"/>
      <c r="AF44" s="561"/>
      <c r="AG44" s="561"/>
      <c r="AH44" s="561"/>
      <c r="AI44" s="561"/>
      <c r="AJ44" s="561"/>
      <c r="AK44" s="561"/>
      <c r="AL44" s="561"/>
      <c r="AM44" s="561"/>
      <c r="AN44" s="561"/>
      <c r="AO44" s="561"/>
      <c r="AP44" s="561"/>
      <c r="AQ44" s="561"/>
      <c r="AR44" s="561"/>
      <c r="AS44" s="561"/>
      <c r="AT44" s="561"/>
      <c r="AU44" s="561"/>
    </row>
    <row r="45" spans="1:5" ht="17.25" customHeight="1">
      <c r="A45" s="87" t="s">
        <v>8</v>
      </c>
      <c r="B45" s="95">
        <v>1003518167</v>
      </c>
      <c r="C45" s="95">
        <v>282629361</v>
      </c>
      <c r="D45" s="551">
        <v>28.1638509689282</v>
      </c>
      <c r="E45" s="95">
        <v>77653875</v>
      </c>
    </row>
    <row r="46" spans="1:5" ht="12.75">
      <c r="A46" s="566" t="s">
        <v>9</v>
      </c>
      <c r="B46" s="116">
        <v>131664026</v>
      </c>
      <c r="C46" s="116">
        <v>43318839</v>
      </c>
      <c r="D46" s="556">
        <v>32.9010439039742</v>
      </c>
      <c r="E46" s="116">
        <v>11328601</v>
      </c>
    </row>
    <row r="47" spans="1:47" s="567" customFormat="1" ht="17.25" customHeight="1">
      <c r="A47" s="87" t="s">
        <v>10</v>
      </c>
      <c r="B47" s="95">
        <v>871854141</v>
      </c>
      <c r="C47" s="95">
        <v>239310522</v>
      </c>
      <c r="D47" s="551">
        <v>27.448458491636618</v>
      </c>
      <c r="E47" s="95">
        <v>66325274</v>
      </c>
      <c r="F47" s="540"/>
      <c r="G47" s="540"/>
      <c r="H47" s="540"/>
      <c r="I47" s="540"/>
      <c r="J47" s="540"/>
      <c r="K47" s="540"/>
      <c r="L47" s="540"/>
      <c r="M47" s="540"/>
      <c r="N47" s="540"/>
      <c r="O47" s="540"/>
      <c r="P47" s="540"/>
      <c r="Q47" s="540"/>
      <c r="R47" s="540"/>
      <c r="S47" s="540"/>
      <c r="T47" s="540"/>
      <c r="U47" s="540"/>
      <c r="V47" s="540"/>
      <c r="W47" s="540"/>
      <c r="X47" s="540"/>
      <c r="Y47" s="540"/>
      <c r="Z47" s="540"/>
      <c r="AA47" s="540"/>
      <c r="AB47" s="540"/>
      <c r="AC47" s="540"/>
      <c r="AD47" s="540"/>
      <c r="AE47" s="540"/>
      <c r="AF47" s="540"/>
      <c r="AG47" s="540"/>
      <c r="AH47" s="540"/>
      <c r="AI47" s="540"/>
      <c r="AJ47" s="540"/>
      <c r="AK47" s="540"/>
      <c r="AL47" s="540"/>
      <c r="AM47" s="540"/>
      <c r="AN47" s="540"/>
      <c r="AO47" s="540"/>
      <c r="AP47" s="540"/>
      <c r="AQ47" s="540"/>
      <c r="AR47" s="540"/>
      <c r="AS47" s="540"/>
      <c r="AT47" s="540"/>
      <c r="AU47" s="540"/>
    </row>
    <row r="48" spans="1:5" ht="12.75">
      <c r="A48" s="88" t="s">
        <v>11</v>
      </c>
      <c r="B48" s="101">
        <v>859682785</v>
      </c>
      <c r="C48" s="101">
        <v>261795624</v>
      </c>
      <c r="D48" s="554">
        <v>30.452584205231005</v>
      </c>
      <c r="E48" s="101">
        <v>71039401</v>
      </c>
    </row>
    <row r="49" spans="1:5" ht="12.75">
      <c r="A49" s="566" t="s">
        <v>12</v>
      </c>
      <c r="B49" s="116">
        <v>131554026</v>
      </c>
      <c r="C49" s="116">
        <v>43318839</v>
      </c>
      <c r="D49" s="556">
        <v>32.92855438722947</v>
      </c>
      <c r="E49" s="116">
        <v>11328601</v>
      </c>
    </row>
    <row r="50" spans="1:5" ht="25.5">
      <c r="A50" s="76" t="s">
        <v>13</v>
      </c>
      <c r="B50" s="101">
        <v>728128759</v>
      </c>
      <c r="C50" s="101">
        <v>218476785</v>
      </c>
      <c r="D50" s="554">
        <v>30.005240460499376</v>
      </c>
      <c r="E50" s="101">
        <v>59710800</v>
      </c>
    </row>
    <row r="51" spans="1:5" ht="19.5" customHeight="1">
      <c r="A51" s="88" t="s">
        <v>14</v>
      </c>
      <c r="B51" s="101">
        <v>92060044</v>
      </c>
      <c r="C51" s="101">
        <v>16219377</v>
      </c>
      <c r="D51" s="554">
        <v>17.61825901364983</v>
      </c>
      <c r="E51" s="101">
        <v>5079544</v>
      </c>
    </row>
    <row r="52" spans="1:5" ht="17.25" customHeight="1">
      <c r="A52" s="566" t="s">
        <v>15</v>
      </c>
      <c r="B52" s="116">
        <v>110000</v>
      </c>
      <c r="C52" s="116">
        <v>0</v>
      </c>
      <c r="D52" s="556">
        <v>0</v>
      </c>
      <c r="E52" s="101">
        <v>0</v>
      </c>
    </row>
    <row r="53" spans="1:5" ht="18" customHeight="1">
      <c r="A53" s="87" t="s">
        <v>16</v>
      </c>
      <c r="B53" s="95">
        <v>91950044</v>
      </c>
      <c r="C53" s="95">
        <v>16219377</v>
      </c>
      <c r="D53" s="551">
        <v>17.639335768017688</v>
      </c>
      <c r="E53" s="95">
        <v>5079544</v>
      </c>
    </row>
    <row r="54" spans="1:47" s="567" customFormat="1" ht="17.25" customHeight="1">
      <c r="A54" s="568" t="s">
        <v>17</v>
      </c>
      <c r="B54" s="101">
        <v>51775338</v>
      </c>
      <c r="C54" s="101">
        <v>4614360</v>
      </c>
      <c r="D54" s="554">
        <v>8.912274025135288</v>
      </c>
      <c r="E54" s="101">
        <v>1534930</v>
      </c>
      <c r="F54" s="540"/>
      <c r="G54" s="540"/>
      <c r="H54" s="540"/>
      <c r="I54" s="540"/>
      <c r="J54" s="540"/>
      <c r="K54" s="540"/>
      <c r="L54" s="540"/>
      <c r="M54" s="540"/>
      <c r="N54" s="540"/>
      <c r="O54" s="540"/>
      <c r="P54" s="540"/>
      <c r="Q54" s="540"/>
      <c r="R54" s="540"/>
      <c r="S54" s="540"/>
      <c r="T54" s="540"/>
      <c r="U54" s="540"/>
      <c r="V54" s="540"/>
      <c r="W54" s="540"/>
      <c r="X54" s="540"/>
      <c r="Y54" s="540"/>
      <c r="Z54" s="540"/>
      <c r="AA54" s="540"/>
      <c r="AB54" s="540"/>
      <c r="AC54" s="540"/>
      <c r="AD54" s="540"/>
      <c r="AE54" s="540"/>
      <c r="AF54" s="540"/>
      <c r="AG54" s="540"/>
      <c r="AH54" s="540"/>
      <c r="AI54" s="540"/>
      <c r="AJ54" s="540"/>
      <c r="AK54" s="540"/>
      <c r="AL54" s="540"/>
      <c r="AM54" s="540"/>
      <c r="AN54" s="540"/>
      <c r="AO54" s="540"/>
      <c r="AP54" s="540"/>
      <c r="AQ54" s="540"/>
      <c r="AR54" s="540"/>
      <c r="AS54" s="540"/>
      <c r="AT54" s="540"/>
      <c r="AU54" s="540"/>
    </row>
    <row r="55" spans="1:47" s="567" customFormat="1" ht="17.25" customHeight="1">
      <c r="A55" s="566" t="s">
        <v>18</v>
      </c>
      <c r="B55" s="116">
        <v>0</v>
      </c>
      <c r="C55" s="116">
        <v>0</v>
      </c>
      <c r="D55" s="556">
        <v>0</v>
      </c>
      <c r="E55" s="101">
        <v>0</v>
      </c>
      <c r="F55" s="540"/>
      <c r="G55" s="540"/>
      <c r="H55" s="540"/>
      <c r="I55" s="540"/>
      <c r="J55" s="540"/>
      <c r="K55" s="540"/>
      <c r="L55" s="540"/>
      <c r="M55" s="540"/>
      <c r="N55" s="540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0"/>
      <c r="AG55" s="540"/>
      <c r="AH55" s="540"/>
      <c r="AI55" s="540"/>
      <c r="AJ55" s="540"/>
      <c r="AK55" s="540"/>
      <c r="AL55" s="540"/>
      <c r="AM55" s="540"/>
      <c r="AN55" s="540"/>
      <c r="AO55" s="540"/>
      <c r="AP55" s="540"/>
      <c r="AQ55" s="540"/>
      <c r="AR55" s="540"/>
      <c r="AS55" s="540"/>
      <c r="AT55" s="540"/>
      <c r="AU55" s="540"/>
    </row>
    <row r="56" spans="1:47" s="567" customFormat="1" ht="17.25" customHeight="1">
      <c r="A56" s="569" t="s">
        <v>19</v>
      </c>
      <c r="B56" s="95">
        <v>51775338</v>
      </c>
      <c r="C56" s="95">
        <v>4614360</v>
      </c>
      <c r="D56" s="551">
        <v>8.912274025135288</v>
      </c>
      <c r="E56" s="95">
        <v>1534930</v>
      </c>
      <c r="F56" s="540"/>
      <c r="G56" s="540"/>
      <c r="H56" s="540"/>
      <c r="I56" s="540"/>
      <c r="J56" s="540"/>
      <c r="K56" s="540"/>
      <c r="L56" s="540"/>
      <c r="M56" s="540"/>
      <c r="N56" s="540"/>
      <c r="O56" s="540"/>
      <c r="P56" s="540"/>
      <c r="Q56" s="540"/>
      <c r="R56" s="540"/>
      <c r="S56" s="540"/>
      <c r="T56" s="540"/>
      <c r="U56" s="540"/>
      <c r="V56" s="540"/>
      <c r="W56" s="540"/>
      <c r="X56" s="540"/>
      <c r="Y56" s="540"/>
      <c r="Z56" s="540"/>
      <c r="AA56" s="540"/>
      <c r="AB56" s="540"/>
      <c r="AC56" s="540"/>
      <c r="AD56" s="540"/>
      <c r="AE56" s="540"/>
      <c r="AF56" s="540"/>
      <c r="AG56" s="540"/>
      <c r="AH56" s="540"/>
      <c r="AI56" s="540"/>
      <c r="AJ56" s="540"/>
      <c r="AK56" s="540"/>
      <c r="AL56" s="540"/>
      <c r="AM56" s="540"/>
      <c r="AN56" s="540"/>
      <c r="AO56" s="540"/>
      <c r="AP56" s="540"/>
      <c r="AQ56" s="540"/>
      <c r="AR56" s="540"/>
      <c r="AS56" s="540"/>
      <c r="AT56" s="540"/>
      <c r="AU56" s="540"/>
    </row>
    <row r="57" spans="1:47" s="567" customFormat="1" ht="28.5" customHeight="1">
      <c r="A57" s="87" t="s">
        <v>20</v>
      </c>
      <c r="B57" s="95">
        <v>-85409001</v>
      </c>
      <c r="C57" s="95">
        <v>38031983</v>
      </c>
      <c r="D57" s="551">
        <v>44.52924464015216</v>
      </c>
      <c r="E57" s="95">
        <v>6410032</v>
      </c>
      <c r="F57" s="540"/>
      <c r="G57" s="540"/>
      <c r="H57" s="540"/>
      <c r="I57" s="540"/>
      <c r="J57" s="540"/>
      <c r="K57" s="540"/>
      <c r="L57" s="540"/>
      <c r="M57" s="540"/>
      <c r="N57" s="540"/>
      <c r="O57" s="540"/>
      <c r="P57" s="540"/>
      <c r="Q57" s="540"/>
      <c r="R57" s="540"/>
      <c r="S57" s="540"/>
      <c r="T57" s="540"/>
      <c r="U57" s="540"/>
      <c r="V57" s="540"/>
      <c r="W57" s="540"/>
      <c r="X57" s="540"/>
      <c r="Y57" s="540"/>
      <c r="Z57" s="540"/>
      <c r="AA57" s="540"/>
      <c r="AB57" s="540"/>
      <c r="AC57" s="540"/>
      <c r="AD57" s="540"/>
      <c r="AE57" s="540"/>
      <c r="AF57" s="540"/>
      <c r="AG57" s="540"/>
      <c r="AH57" s="540"/>
      <c r="AI57" s="540"/>
      <c r="AJ57" s="540"/>
      <c r="AK57" s="540"/>
      <c r="AL57" s="540"/>
      <c r="AM57" s="540"/>
      <c r="AN57" s="540"/>
      <c r="AO57" s="540"/>
      <c r="AP57" s="540"/>
      <c r="AQ57" s="540"/>
      <c r="AR57" s="540"/>
      <c r="AS57" s="540"/>
      <c r="AT57" s="540"/>
      <c r="AU57" s="540"/>
    </row>
    <row r="58" spans="1:47" s="567" customFormat="1" ht="12.75">
      <c r="A58" s="87" t="s">
        <v>21</v>
      </c>
      <c r="B58" s="101">
        <v>-32848</v>
      </c>
      <c r="C58" s="101">
        <v>-172109</v>
      </c>
      <c r="D58" s="554">
        <v>523.9557963955187</v>
      </c>
      <c r="E58" s="101">
        <v>-155583</v>
      </c>
      <c r="F58" s="540"/>
      <c r="G58" s="540"/>
      <c r="H58" s="540"/>
      <c r="I58" s="540"/>
      <c r="J58" s="540"/>
      <c r="K58" s="540"/>
      <c r="L58" s="540"/>
      <c r="M58" s="540"/>
      <c r="N58" s="540"/>
      <c r="O58" s="540"/>
      <c r="P58" s="540"/>
      <c r="Q58" s="540"/>
      <c r="R58" s="540"/>
      <c r="S58" s="540"/>
      <c r="T58" s="540"/>
      <c r="U58" s="540"/>
      <c r="V58" s="540"/>
      <c r="W58" s="540"/>
      <c r="X58" s="540"/>
      <c r="Y58" s="540"/>
      <c r="Z58" s="540"/>
      <c r="AA58" s="540"/>
      <c r="AB58" s="540"/>
      <c r="AC58" s="540"/>
      <c r="AD58" s="540"/>
      <c r="AE58" s="540"/>
      <c r="AF58" s="540"/>
      <c r="AG58" s="540"/>
      <c r="AH58" s="540"/>
      <c r="AI58" s="540"/>
      <c r="AJ58" s="540"/>
      <c r="AK58" s="540"/>
      <c r="AL58" s="540"/>
      <c r="AM58" s="540"/>
      <c r="AN58" s="540"/>
      <c r="AO58" s="540"/>
      <c r="AP58" s="540"/>
      <c r="AQ58" s="540"/>
      <c r="AR58" s="540"/>
      <c r="AS58" s="540"/>
      <c r="AT58" s="540"/>
      <c r="AU58" s="540"/>
    </row>
    <row r="59" spans="1:47" s="570" customFormat="1" ht="25.5">
      <c r="A59" s="87" t="s">
        <v>22</v>
      </c>
      <c r="B59" s="95">
        <v>-85376153</v>
      </c>
      <c r="C59" s="95">
        <v>38204092</v>
      </c>
      <c r="D59" s="551">
        <v>44.747966097746286</v>
      </c>
      <c r="E59" s="95">
        <v>6565615</v>
      </c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540"/>
      <c r="AJ59" s="540"/>
      <c r="AK59" s="540"/>
      <c r="AL59" s="540"/>
      <c r="AM59" s="540"/>
      <c r="AN59" s="540"/>
      <c r="AO59" s="540"/>
      <c r="AP59" s="540"/>
      <c r="AQ59" s="540"/>
      <c r="AR59" s="540"/>
      <c r="AS59" s="540"/>
      <c r="AT59" s="540"/>
      <c r="AU59" s="540"/>
    </row>
    <row r="60" spans="1:47" s="570" customFormat="1" ht="19.5" customHeight="1">
      <c r="A60" s="88" t="s">
        <v>23</v>
      </c>
      <c r="B60" s="101">
        <v>79254010</v>
      </c>
      <c r="C60" s="101">
        <v>17244379</v>
      </c>
      <c r="D60" s="554">
        <v>21.758367810032578</v>
      </c>
      <c r="E60" s="101">
        <v>4847257</v>
      </c>
      <c r="F60" s="540"/>
      <c r="G60" s="540"/>
      <c r="H60" s="540"/>
      <c r="I60" s="540"/>
      <c r="J60" s="540"/>
      <c r="K60" s="540"/>
      <c r="L60" s="540"/>
      <c r="M60" s="540"/>
      <c r="N60" s="540"/>
      <c r="O60" s="540"/>
      <c r="P60" s="540"/>
      <c r="Q60" s="540"/>
      <c r="R60" s="540"/>
      <c r="S60" s="540"/>
      <c r="T60" s="540"/>
      <c r="U60" s="540"/>
      <c r="V60" s="540"/>
      <c r="W60" s="540"/>
      <c r="X60" s="540"/>
      <c r="Y60" s="540"/>
      <c r="Z60" s="540"/>
      <c r="AA60" s="540"/>
      <c r="AB60" s="540"/>
      <c r="AC60" s="540"/>
      <c r="AD60" s="540"/>
      <c r="AE60" s="540"/>
      <c r="AF60" s="540"/>
      <c r="AG60" s="540"/>
      <c r="AH60" s="540"/>
      <c r="AI60" s="540"/>
      <c r="AJ60" s="540"/>
      <c r="AK60" s="540"/>
      <c r="AL60" s="540"/>
      <c r="AM60" s="540"/>
      <c r="AN60" s="540"/>
      <c r="AO60" s="540"/>
      <c r="AP60" s="540"/>
      <c r="AQ60" s="540"/>
      <c r="AR60" s="540"/>
      <c r="AS60" s="540"/>
      <c r="AT60" s="540"/>
      <c r="AU60" s="540"/>
    </row>
    <row r="61" spans="1:47" s="571" customFormat="1" ht="15" customHeight="1">
      <c r="A61" s="566" t="s">
        <v>24</v>
      </c>
      <c r="B61" s="116">
        <v>10777921</v>
      </c>
      <c r="C61" s="116">
        <v>4139950</v>
      </c>
      <c r="D61" s="556">
        <v>38.41139678051083</v>
      </c>
      <c r="E61" s="116">
        <v>1214147</v>
      </c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0"/>
      <c r="AL61" s="540"/>
      <c r="AM61" s="540"/>
      <c r="AN61" s="540"/>
      <c r="AO61" s="540"/>
      <c r="AP61" s="540"/>
      <c r="AQ61" s="540"/>
      <c r="AR61" s="540"/>
      <c r="AS61" s="540"/>
      <c r="AT61" s="540"/>
      <c r="AU61" s="540"/>
    </row>
    <row r="62" spans="1:47" s="567" customFormat="1" ht="15.75" customHeight="1">
      <c r="A62" s="87" t="s">
        <v>25</v>
      </c>
      <c r="B62" s="101">
        <v>68476089</v>
      </c>
      <c r="C62" s="101">
        <v>13104429</v>
      </c>
      <c r="D62" s="554">
        <v>19.13723343633133</v>
      </c>
      <c r="E62" s="101">
        <v>3633110</v>
      </c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0"/>
      <c r="AL62" s="540"/>
      <c r="AM62" s="540"/>
      <c r="AN62" s="540"/>
      <c r="AO62" s="540"/>
      <c r="AP62" s="540"/>
      <c r="AQ62" s="540"/>
      <c r="AR62" s="540"/>
      <c r="AS62" s="540"/>
      <c r="AT62" s="540"/>
      <c r="AU62" s="540"/>
    </row>
    <row r="63" spans="1:47" s="572" customFormat="1" ht="19.5" customHeight="1">
      <c r="A63" s="88" t="s">
        <v>26</v>
      </c>
      <c r="B63" s="101">
        <v>56138318</v>
      </c>
      <c r="C63" s="101">
        <v>13641208</v>
      </c>
      <c r="D63" s="554">
        <v>24.299281642175313</v>
      </c>
      <c r="E63" s="101">
        <v>3770139</v>
      </c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0"/>
      <c r="AL63" s="540"/>
      <c r="AM63" s="540"/>
      <c r="AN63" s="540"/>
      <c r="AO63" s="540"/>
      <c r="AP63" s="540"/>
      <c r="AQ63" s="540"/>
      <c r="AR63" s="540"/>
      <c r="AS63" s="540"/>
      <c r="AT63" s="540"/>
      <c r="AU63" s="540"/>
    </row>
    <row r="64" spans="1:47" s="573" customFormat="1" ht="12.75">
      <c r="A64" s="566" t="s">
        <v>12</v>
      </c>
      <c r="B64" s="116">
        <v>10777921</v>
      </c>
      <c r="C64" s="116">
        <v>4139950</v>
      </c>
      <c r="D64" s="556">
        <v>38.41139678051083</v>
      </c>
      <c r="E64" s="101">
        <v>1214147</v>
      </c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0"/>
      <c r="AL64" s="540"/>
      <c r="AM64" s="540"/>
      <c r="AN64" s="540"/>
      <c r="AO64" s="540"/>
      <c r="AP64" s="540"/>
      <c r="AQ64" s="540"/>
      <c r="AR64" s="540"/>
      <c r="AS64" s="540"/>
      <c r="AT64" s="540"/>
      <c r="AU64" s="540"/>
    </row>
    <row r="65" spans="1:47" s="573" customFormat="1" ht="27" customHeight="1">
      <c r="A65" s="87" t="s">
        <v>27</v>
      </c>
      <c r="B65" s="95">
        <v>45360397</v>
      </c>
      <c r="C65" s="95">
        <v>9501258</v>
      </c>
      <c r="D65" s="551">
        <v>20.946152653822672</v>
      </c>
      <c r="E65" s="95">
        <v>2555992</v>
      </c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0"/>
      <c r="AL65" s="540"/>
      <c r="AM65" s="540"/>
      <c r="AN65" s="540"/>
      <c r="AO65" s="540"/>
      <c r="AP65" s="540"/>
      <c r="AQ65" s="540"/>
      <c r="AR65" s="540"/>
      <c r="AS65" s="540"/>
      <c r="AT65" s="540"/>
      <c r="AU65" s="540"/>
    </row>
    <row r="66" spans="1:47" s="573" customFormat="1" ht="18" customHeight="1">
      <c r="A66" s="88" t="s">
        <v>28</v>
      </c>
      <c r="B66" s="101">
        <v>20754528</v>
      </c>
      <c r="C66" s="101">
        <v>3307297</v>
      </c>
      <c r="D66" s="554">
        <v>15.935303370907786</v>
      </c>
      <c r="E66" s="101">
        <v>961543</v>
      </c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0"/>
      <c r="AL66" s="540"/>
      <c r="AM66" s="540"/>
      <c r="AN66" s="540"/>
      <c r="AO66" s="540"/>
      <c r="AP66" s="540"/>
      <c r="AQ66" s="540"/>
      <c r="AR66" s="540"/>
      <c r="AS66" s="540"/>
      <c r="AT66" s="540"/>
      <c r="AU66" s="540"/>
    </row>
    <row r="67" spans="1:47" s="573" customFormat="1" ht="12.75">
      <c r="A67" s="566" t="s">
        <v>15</v>
      </c>
      <c r="B67" s="116">
        <v>0</v>
      </c>
      <c r="C67" s="116">
        <v>0</v>
      </c>
      <c r="D67" s="556">
        <v>0</v>
      </c>
      <c r="E67" s="101">
        <v>0</v>
      </c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0"/>
      <c r="AL67" s="540"/>
      <c r="AM67" s="540"/>
      <c r="AN67" s="540"/>
      <c r="AO67" s="540"/>
      <c r="AP67" s="540"/>
      <c r="AQ67" s="540"/>
      <c r="AR67" s="540"/>
      <c r="AS67" s="540"/>
      <c r="AT67" s="540"/>
      <c r="AU67" s="540"/>
    </row>
    <row r="68" spans="1:5" ht="15.75" customHeight="1">
      <c r="A68" s="87" t="s">
        <v>29</v>
      </c>
      <c r="B68" s="95">
        <v>20754528</v>
      </c>
      <c r="C68" s="95">
        <v>3307297</v>
      </c>
      <c r="D68" s="551">
        <v>15.935303370907786</v>
      </c>
      <c r="E68" s="95">
        <v>961543</v>
      </c>
    </row>
    <row r="69" spans="1:5" ht="12.75">
      <c r="A69" s="88" t="s">
        <v>30</v>
      </c>
      <c r="B69" s="101">
        <v>2361164</v>
      </c>
      <c r="C69" s="101">
        <v>295874</v>
      </c>
      <c r="D69" s="554">
        <v>12.530853426530305</v>
      </c>
      <c r="E69" s="101">
        <v>115575</v>
      </c>
    </row>
    <row r="70" spans="1:5" ht="12.75">
      <c r="A70" s="566" t="s">
        <v>18</v>
      </c>
      <c r="B70" s="116">
        <v>0</v>
      </c>
      <c r="C70" s="116">
        <v>0</v>
      </c>
      <c r="D70" s="556">
        <v>0</v>
      </c>
      <c r="E70" s="101">
        <v>0</v>
      </c>
    </row>
    <row r="71" spans="1:47" s="567" customFormat="1" ht="13.5" customHeight="1">
      <c r="A71" s="574" t="s">
        <v>31</v>
      </c>
      <c r="B71" s="95">
        <v>2361164</v>
      </c>
      <c r="C71" s="95">
        <v>295874</v>
      </c>
      <c r="D71" s="551">
        <v>12.530853426530305</v>
      </c>
      <c r="E71" s="95">
        <v>115575</v>
      </c>
      <c r="F71" s="540"/>
      <c r="G71" s="540"/>
      <c r="H71" s="540"/>
      <c r="I71" s="540"/>
      <c r="J71" s="540"/>
      <c r="K71" s="540"/>
      <c r="L71" s="540"/>
      <c r="M71" s="540"/>
      <c r="N71" s="540"/>
      <c r="O71" s="540"/>
      <c r="P71" s="540"/>
      <c r="Q71" s="540"/>
      <c r="R71" s="540"/>
      <c r="S71" s="540"/>
      <c r="T71" s="540"/>
      <c r="U71" s="540"/>
      <c r="V71" s="540"/>
      <c r="W71" s="540"/>
      <c r="X71" s="540"/>
      <c r="Y71" s="540"/>
      <c r="Z71" s="540"/>
      <c r="AA71" s="540"/>
      <c r="AB71" s="540"/>
      <c r="AC71" s="540"/>
      <c r="AD71" s="540"/>
      <c r="AE71" s="540"/>
      <c r="AF71" s="540"/>
      <c r="AG71" s="540"/>
      <c r="AH71" s="540"/>
      <c r="AI71" s="540"/>
      <c r="AJ71" s="540"/>
      <c r="AK71" s="540"/>
      <c r="AL71" s="540"/>
      <c r="AM71" s="540"/>
      <c r="AN71" s="540"/>
      <c r="AO71" s="540"/>
      <c r="AP71" s="540"/>
      <c r="AQ71" s="540"/>
      <c r="AR71" s="540"/>
      <c r="AS71" s="540"/>
      <c r="AT71" s="540"/>
      <c r="AU71" s="540"/>
    </row>
    <row r="72" spans="1:47" s="567" customFormat="1" ht="25.5">
      <c r="A72" s="87" t="s">
        <v>32</v>
      </c>
      <c r="B72" s="95">
        <v>-9963882</v>
      </c>
      <c r="C72" s="95">
        <v>8063889</v>
      </c>
      <c r="D72" s="551">
        <v>80.93119729840237</v>
      </c>
      <c r="E72" s="95">
        <v>2357037</v>
      </c>
      <c r="F72" s="540"/>
      <c r="G72" s="540"/>
      <c r="H72" s="540"/>
      <c r="I72" s="540"/>
      <c r="J72" s="540"/>
      <c r="K72" s="540"/>
      <c r="L72" s="540"/>
      <c r="M72" s="540"/>
      <c r="N72" s="540"/>
      <c r="O72" s="540"/>
      <c r="P72" s="540"/>
      <c r="Q72" s="540"/>
      <c r="R72" s="540"/>
      <c r="S72" s="540"/>
      <c r="T72" s="540"/>
      <c r="U72" s="540"/>
      <c r="V72" s="540"/>
      <c r="W72" s="540"/>
      <c r="X72" s="540"/>
      <c r="Y72" s="540"/>
      <c r="Z72" s="540"/>
      <c r="AA72" s="540"/>
      <c r="AB72" s="540"/>
      <c r="AC72" s="540"/>
      <c r="AD72" s="540"/>
      <c r="AE72" s="540"/>
      <c r="AF72" s="540"/>
      <c r="AG72" s="540"/>
      <c r="AH72" s="540"/>
      <c r="AI72" s="540"/>
      <c r="AJ72" s="540"/>
      <c r="AK72" s="540"/>
      <c r="AL72" s="540"/>
      <c r="AM72" s="540"/>
      <c r="AN72" s="540"/>
      <c r="AO72" s="540"/>
      <c r="AP72" s="540"/>
      <c r="AQ72" s="540"/>
      <c r="AR72" s="540"/>
      <c r="AS72" s="540"/>
      <c r="AT72" s="540"/>
      <c r="AU72" s="540"/>
    </row>
    <row r="73" spans="1:47" s="567" customFormat="1" ht="17.25" customHeight="1">
      <c r="A73" s="87" t="s">
        <v>33</v>
      </c>
      <c r="B73" s="95">
        <v>-235206</v>
      </c>
      <c r="C73" s="95">
        <v>-161343</v>
      </c>
      <c r="D73" s="551">
        <v>68.59646437590878</v>
      </c>
      <c r="E73" s="101">
        <v>-10342</v>
      </c>
      <c r="F73" s="540"/>
      <c r="G73" s="540"/>
      <c r="H73" s="540"/>
      <c r="I73" s="540"/>
      <c r="J73" s="540"/>
      <c r="K73" s="540"/>
      <c r="L73" s="540"/>
      <c r="M73" s="540"/>
      <c r="N73" s="540"/>
      <c r="O73" s="540"/>
      <c r="P73" s="540"/>
      <c r="Q73" s="540"/>
      <c r="R73" s="540"/>
      <c r="S73" s="540"/>
      <c r="T73" s="540"/>
      <c r="U73" s="540"/>
      <c r="V73" s="540"/>
      <c r="W73" s="540"/>
      <c r="X73" s="540"/>
      <c r="Y73" s="540"/>
      <c r="Z73" s="540"/>
      <c r="AA73" s="540"/>
      <c r="AB73" s="540"/>
      <c r="AC73" s="540"/>
      <c r="AD73" s="540"/>
      <c r="AE73" s="540"/>
      <c r="AF73" s="540"/>
      <c r="AG73" s="540"/>
      <c r="AH73" s="540"/>
      <c r="AI73" s="540"/>
      <c r="AJ73" s="540"/>
      <c r="AK73" s="540"/>
      <c r="AL73" s="540"/>
      <c r="AM73" s="540"/>
      <c r="AN73" s="540"/>
      <c r="AO73" s="540"/>
      <c r="AP73" s="540"/>
      <c r="AQ73" s="540"/>
      <c r="AR73" s="540"/>
      <c r="AS73" s="540"/>
      <c r="AT73" s="540"/>
      <c r="AU73" s="540"/>
    </row>
    <row r="74" spans="1:40" s="570" customFormat="1" ht="25.5">
      <c r="A74" s="87" t="s">
        <v>34</v>
      </c>
      <c r="B74" s="95">
        <v>-9728676</v>
      </c>
      <c r="C74" s="95">
        <v>8225232</v>
      </c>
      <c r="D74" s="551">
        <v>84.54626302695249</v>
      </c>
      <c r="E74" s="95">
        <v>2367379</v>
      </c>
      <c r="F74" s="575"/>
      <c r="G74" s="575"/>
      <c r="H74" s="575"/>
      <c r="I74" s="575"/>
      <c r="J74" s="575"/>
      <c r="K74" s="575"/>
      <c r="L74" s="575"/>
      <c r="M74" s="575"/>
      <c r="N74" s="575"/>
      <c r="O74" s="575"/>
      <c r="P74" s="575"/>
      <c r="Q74" s="575"/>
      <c r="R74" s="575"/>
      <c r="S74" s="575"/>
      <c r="T74" s="575"/>
      <c r="U74" s="575"/>
      <c r="V74" s="575"/>
      <c r="W74" s="575"/>
      <c r="X74" s="575"/>
      <c r="Y74" s="575"/>
      <c r="Z74" s="575"/>
      <c r="AA74" s="575"/>
      <c r="AB74" s="575"/>
      <c r="AC74" s="575"/>
      <c r="AD74" s="575"/>
      <c r="AE74" s="575"/>
      <c r="AF74" s="575"/>
      <c r="AG74" s="575"/>
      <c r="AH74" s="575"/>
      <c r="AI74" s="575"/>
      <c r="AJ74" s="575"/>
      <c r="AK74" s="575"/>
      <c r="AL74" s="575"/>
      <c r="AM74" s="575"/>
      <c r="AN74" s="571"/>
    </row>
    <row r="75" spans="1:39" s="579" customFormat="1" ht="17.25" customHeight="1">
      <c r="A75" s="576"/>
      <c r="B75" s="577"/>
      <c r="C75" s="577"/>
      <c r="D75" s="578"/>
      <c r="E75" s="577"/>
      <c r="F75" s="575"/>
      <c r="G75" s="575"/>
      <c r="H75" s="575"/>
      <c r="I75" s="575"/>
      <c r="J75" s="575"/>
      <c r="K75" s="575"/>
      <c r="L75" s="575"/>
      <c r="M75" s="575"/>
      <c r="N75" s="575"/>
      <c r="O75" s="575"/>
      <c r="P75" s="575"/>
      <c r="Q75" s="575"/>
      <c r="R75" s="575"/>
      <c r="S75" s="575"/>
      <c r="T75" s="575"/>
      <c r="U75" s="575"/>
      <c r="V75" s="575"/>
      <c r="W75" s="575"/>
      <c r="X75" s="575"/>
      <c r="Y75" s="575"/>
      <c r="Z75" s="575"/>
      <c r="AA75" s="575"/>
      <c r="AB75" s="575"/>
      <c r="AC75" s="575"/>
      <c r="AD75" s="575"/>
      <c r="AE75" s="575"/>
      <c r="AF75" s="575"/>
      <c r="AG75" s="575"/>
      <c r="AH75" s="575"/>
      <c r="AI75" s="575"/>
      <c r="AJ75" s="575"/>
      <c r="AK75" s="575"/>
      <c r="AL75" s="575"/>
      <c r="AM75" s="575"/>
    </row>
    <row r="76" spans="1:40" s="583" customFormat="1" ht="17.25" customHeight="1">
      <c r="A76" s="21"/>
      <c r="B76" s="580"/>
      <c r="C76" s="580"/>
      <c r="D76" s="581"/>
      <c r="E76" s="580"/>
      <c r="F76" s="575"/>
      <c r="G76" s="575"/>
      <c r="H76" s="575"/>
      <c r="I76" s="575"/>
      <c r="J76" s="575"/>
      <c r="K76" s="575"/>
      <c r="L76" s="575"/>
      <c r="M76" s="575"/>
      <c r="N76" s="575"/>
      <c r="O76" s="575"/>
      <c r="P76" s="575"/>
      <c r="Q76" s="575"/>
      <c r="R76" s="575"/>
      <c r="S76" s="575"/>
      <c r="T76" s="575"/>
      <c r="U76" s="575"/>
      <c r="V76" s="575"/>
      <c r="W76" s="575"/>
      <c r="X76" s="575"/>
      <c r="Y76" s="575"/>
      <c r="Z76" s="575"/>
      <c r="AA76" s="575"/>
      <c r="AB76" s="575"/>
      <c r="AC76" s="575"/>
      <c r="AD76" s="575"/>
      <c r="AE76" s="575"/>
      <c r="AF76" s="575"/>
      <c r="AG76" s="575"/>
      <c r="AH76" s="575"/>
      <c r="AI76" s="575"/>
      <c r="AJ76" s="575"/>
      <c r="AK76" s="575"/>
      <c r="AL76" s="575"/>
      <c r="AM76" s="575"/>
      <c r="AN76" s="582"/>
    </row>
    <row r="77" spans="1:5" s="587" customFormat="1" ht="17.25" customHeight="1">
      <c r="A77" s="376" t="s">
        <v>35</v>
      </c>
      <c r="B77" s="584"/>
      <c r="C77" s="584"/>
      <c r="D77" s="585"/>
      <c r="E77" s="586" t="s">
        <v>1735</v>
      </c>
    </row>
    <row r="78" spans="1:5" s="587" customFormat="1" ht="17.25" customHeight="1">
      <c r="A78" s="376"/>
      <c r="B78" s="584"/>
      <c r="C78" s="584"/>
      <c r="D78" s="588"/>
      <c r="E78" s="586"/>
    </row>
    <row r="79" spans="1:5" s="587" customFormat="1" ht="17.25" customHeight="1">
      <c r="A79" s="376"/>
      <c r="B79" s="584"/>
      <c r="C79" s="584"/>
      <c r="D79" s="588"/>
      <c r="E79" s="586"/>
    </row>
    <row r="80" spans="1:5" s="587" customFormat="1" ht="17.25" customHeight="1">
      <c r="A80" s="48" t="s">
        <v>36</v>
      </c>
      <c r="B80" s="589"/>
      <c r="C80" s="589"/>
      <c r="D80" s="590"/>
      <c r="E80" s="589"/>
    </row>
    <row r="81" spans="1:5" s="587" customFormat="1" ht="17.25" customHeight="1">
      <c r="A81" s="21"/>
      <c r="B81" s="589"/>
      <c r="C81" s="589"/>
      <c r="D81" s="590"/>
      <c r="E81" s="589"/>
    </row>
    <row r="82" spans="1:5" s="587" customFormat="1" ht="17.25" customHeight="1">
      <c r="A82" s="21"/>
      <c r="B82" s="589"/>
      <c r="C82" s="589"/>
      <c r="D82" s="590"/>
      <c r="E82" s="589"/>
    </row>
    <row r="83" spans="1:5" s="587" customFormat="1" ht="17.25" customHeight="1">
      <c r="A83" s="21"/>
      <c r="B83" s="589"/>
      <c r="C83" s="589"/>
      <c r="D83" s="590"/>
      <c r="E83" s="589"/>
    </row>
    <row r="84" spans="1:5" s="587" customFormat="1" ht="17.25" customHeight="1">
      <c r="A84" s="591"/>
      <c r="B84" s="589"/>
      <c r="C84" s="589"/>
      <c r="D84" s="590"/>
      <c r="E84" s="589"/>
    </row>
    <row r="85" spans="1:5" s="587" customFormat="1" ht="17.25" customHeight="1">
      <c r="A85" s="591"/>
      <c r="B85" s="472"/>
      <c r="C85" s="592"/>
      <c r="D85" s="590"/>
      <c r="E85" s="589"/>
    </row>
    <row r="86" spans="1:5" s="587" customFormat="1" ht="17.25" customHeight="1">
      <c r="A86" s="21"/>
      <c r="B86" s="589"/>
      <c r="C86" s="589"/>
      <c r="D86" s="590"/>
      <c r="E86" s="589"/>
    </row>
    <row r="87" spans="1:5" s="587" customFormat="1" ht="17.25" customHeight="1">
      <c r="A87" s="21"/>
      <c r="B87" s="589"/>
      <c r="C87" s="589"/>
      <c r="D87" s="590"/>
      <c r="E87" s="589"/>
    </row>
    <row r="88" spans="1:5" s="587" customFormat="1" ht="17.25" customHeight="1">
      <c r="A88" s="21"/>
      <c r="B88" s="589"/>
      <c r="C88" s="589"/>
      <c r="D88" s="590"/>
      <c r="E88" s="589"/>
    </row>
    <row r="89" spans="1:5" s="587" customFormat="1" ht="17.25" customHeight="1">
      <c r="A89" s="21"/>
      <c r="B89" s="589"/>
      <c r="C89" s="589"/>
      <c r="D89" s="590"/>
      <c r="E89" s="589"/>
    </row>
    <row r="90" spans="1:5" s="587" customFormat="1" ht="17.25" customHeight="1">
      <c r="A90" s="21"/>
      <c r="B90" s="589"/>
      <c r="C90" s="589"/>
      <c r="D90" s="590"/>
      <c r="E90" s="589"/>
    </row>
    <row r="91" spans="1:5" s="587" customFormat="1" ht="17.25" customHeight="1">
      <c r="A91" s="21"/>
      <c r="B91" s="589"/>
      <c r="C91" s="589"/>
      <c r="D91" s="590"/>
      <c r="E91" s="589"/>
    </row>
    <row r="92" spans="1:5" s="587" customFormat="1" ht="17.25" customHeight="1">
      <c r="A92" s="19"/>
      <c r="B92" s="589"/>
      <c r="C92" s="589"/>
      <c r="D92" s="590"/>
      <c r="E92" s="589"/>
    </row>
    <row r="93" spans="1:5" s="587" customFormat="1" ht="17.25" customHeight="1">
      <c r="A93" s="19"/>
      <c r="B93" s="589"/>
      <c r="C93" s="589"/>
      <c r="D93" s="590"/>
      <c r="E93" s="589"/>
    </row>
    <row r="94" spans="1:5" s="587" customFormat="1" ht="17.25" customHeight="1">
      <c r="A94" s="21"/>
      <c r="B94" s="589"/>
      <c r="C94" s="589"/>
      <c r="D94" s="590"/>
      <c r="E94" s="589"/>
    </row>
    <row r="95" spans="1:5" s="587" customFormat="1" ht="17.25" customHeight="1">
      <c r="A95" s="21"/>
      <c r="B95" s="589"/>
      <c r="C95" s="589"/>
      <c r="D95" s="590"/>
      <c r="E95" s="589"/>
    </row>
    <row r="96" spans="1:5" s="587" customFormat="1" ht="17.25" customHeight="1">
      <c r="A96" s="591"/>
      <c r="B96" s="589"/>
      <c r="C96" s="589"/>
      <c r="D96" s="590"/>
      <c r="E96" s="589"/>
    </row>
    <row r="97" spans="1:5" s="587" customFormat="1" ht="17.25" customHeight="1">
      <c r="A97" s="536"/>
      <c r="B97" s="589"/>
      <c r="C97" s="589"/>
      <c r="D97" s="590"/>
      <c r="E97" s="589"/>
    </row>
    <row r="99" ht="17.25" customHeight="1">
      <c r="A99" s="21"/>
    </row>
    <row r="100" spans="1:5" s="587" customFormat="1" ht="17.25" customHeight="1">
      <c r="A100" s="21"/>
      <c r="B100" s="589"/>
      <c r="C100" s="589"/>
      <c r="D100" s="590"/>
      <c r="E100" s="589"/>
    </row>
    <row r="101" spans="1:5" s="587" customFormat="1" ht="17.25" customHeight="1">
      <c r="A101" s="21"/>
      <c r="B101" s="589"/>
      <c r="C101" s="589"/>
      <c r="D101" s="590"/>
      <c r="E101" s="589"/>
    </row>
    <row r="102" spans="1:5" s="587" customFormat="1" ht="17.25" customHeight="1">
      <c r="A102" s="19"/>
      <c r="B102" s="589"/>
      <c r="C102" s="589"/>
      <c r="D102" s="590"/>
      <c r="E102" s="589"/>
    </row>
    <row r="103" spans="1:5" s="587" customFormat="1" ht="17.25" customHeight="1">
      <c r="A103" s="19"/>
      <c r="B103" s="589"/>
      <c r="C103" s="589"/>
      <c r="D103" s="590"/>
      <c r="E103" s="589"/>
    </row>
    <row r="104" spans="1:5" s="587" customFormat="1" ht="17.25" customHeight="1">
      <c r="A104" s="21"/>
      <c r="B104" s="589"/>
      <c r="C104" s="589"/>
      <c r="D104" s="590"/>
      <c r="E104" s="589"/>
    </row>
    <row r="105" spans="1:5" s="587" customFormat="1" ht="17.25" customHeight="1">
      <c r="A105" s="21"/>
      <c r="B105" s="589"/>
      <c r="C105" s="589"/>
      <c r="D105" s="590"/>
      <c r="E105" s="589"/>
    </row>
    <row r="106" spans="1:5" s="587" customFormat="1" ht="17.25" customHeight="1">
      <c r="A106" s="595"/>
      <c r="B106" s="589"/>
      <c r="C106" s="589"/>
      <c r="D106" s="590"/>
      <c r="E106" s="589"/>
    </row>
    <row r="107" ht="17.25" customHeight="1">
      <c r="A107" s="595"/>
    </row>
    <row r="108" ht="17.25" customHeight="1">
      <c r="A108" s="595"/>
    </row>
    <row r="109" ht="17.25" customHeight="1">
      <c r="A109" s="595"/>
    </row>
    <row r="110" ht="17.25" customHeight="1">
      <c r="A110" s="595"/>
    </row>
    <row r="111" ht="17.25" customHeight="1">
      <c r="A111" s="595"/>
    </row>
    <row r="112" ht="17.25" customHeight="1">
      <c r="A112" s="595"/>
    </row>
    <row r="118" ht="17.25" customHeight="1">
      <c r="A118" s="595"/>
    </row>
    <row r="119" ht="17.25" customHeight="1">
      <c r="A119" s="595"/>
    </row>
    <row r="120" ht="17.25" customHeight="1">
      <c r="A120" s="595"/>
    </row>
    <row r="121" ht="17.25" customHeight="1">
      <c r="A121" s="595"/>
    </row>
    <row r="124" ht="17.25" customHeight="1">
      <c r="A124" s="595"/>
    </row>
    <row r="125" ht="17.25" customHeight="1">
      <c r="A125" s="595"/>
    </row>
    <row r="128" ht="17.25" customHeight="1">
      <c r="A128" s="595"/>
    </row>
    <row r="129" ht="17.25" customHeight="1">
      <c r="A129" s="595"/>
    </row>
    <row r="130" ht="17.25" customHeight="1">
      <c r="A130" s="595"/>
    </row>
    <row r="131" ht="17.25" customHeight="1">
      <c r="A131" s="595"/>
    </row>
    <row r="132" ht="17.25" customHeight="1">
      <c r="A132" s="595"/>
    </row>
    <row r="133" ht="17.25" customHeight="1">
      <c r="A133" s="595"/>
    </row>
    <row r="134" ht="17.25" customHeight="1">
      <c r="A134" s="595"/>
    </row>
    <row r="135" ht="17.25" customHeight="1">
      <c r="A135" s="595"/>
    </row>
    <row r="136" ht="17.25" customHeight="1">
      <c r="A136" s="595"/>
    </row>
    <row r="137" ht="17.25" customHeight="1">
      <c r="A137" s="595"/>
    </row>
    <row r="138" ht="17.25" customHeight="1">
      <c r="A138" s="595"/>
    </row>
    <row r="139" ht="17.25" customHeight="1">
      <c r="A139" s="595"/>
    </row>
    <row r="140" ht="17.25" customHeight="1">
      <c r="A140" s="595"/>
    </row>
    <row r="141" ht="17.25" customHeight="1">
      <c r="A141" s="595"/>
    </row>
    <row r="142" ht="17.25" customHeight="1">
      <c r="A142" s="595"/>
    </row>
    <row r="143" ht="17.25" customHeight="1">
      <c r="A143" s="595"/>
    </row>
    <row r="144" ht="17.25" customHeight="1">
      <c r="A144" s="595"/>
    </row>
    <row r="145" ht="17.25" customHeight="1">
      <c r="A145" s="595"/>
    </row>
    <row r="146" ht="17.25" customHeight="1">
      <c r="A146" s="595"/>
    </row>
    <row r="147" ht="17.25" customHeight="1">
      <c r="A147" s="595"/>
    </row>
    <row r="148" ht="17.25" customHeight="1">
      <c r="A148" s="595"/>
    </row>
    <row r="149" ht="17.25" customHeight="1">
      <c r="A149" s="595"/>
    </row>
    <row r="150" ht="17.25" customHeight="1">
      <c r="A150" s="595"/>
    </row>
    <row r="151" ht="17.25" customHeight="1">
      <c r="A151" s="595"/>
    </row>
    <row r="152" ht="17.25" customHeight="1">
      <c r="A152" s="595"/>
    </row>
  </sheetData>
  <mergeCells count="7">
    <mergeCell ref="A7:E7"/>
    <mergeCell ref="A8:F8"/>
    <mergeCell ref="A9:F9"/>
    <mergeCell ref="A1:E1"/>
    <mergeCell ref="A2:E2"/>
    <mergeCell ref="A4:F4"/>
    <mergeCell ref="A6:E6"/>
  </mergeCells>
  <printOptions/>
  <pageMargins left="0.75" right="0.75" top="1" bottom="1" header="0.5" footer="0.5"/>
  <pageSetup firstPageNumber="36" useFirstPageNumber="1" horizontalDpi="600" verticalDpi="600" orientation="portrait" paperSize="9" scale="92" r:id="rId1"/>
  <headerFooter alignWithMargins="0">
    <oddFooter>&amp;C&amp;"times,Regular"&amp;P</oddFooter>
  </headerFooter>
  <rowBreaks count="1" manualBreakCount="1">
    <brk id="39" max="4" man="1"/>
  </rowBreaks>
  <colBreaks count="2" manualBreakCount="2">
    <brk id="5" max="79" man="1"/>
    <brk id="6" max="7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C171"/>
  <sheetViews>
    <sheetView workbookViewId="0" topLeftCell="A1">
      <selection activeCell="F5" sqref="F5"/>
    </sheetView>
  </sheetViews>
  <sheetFormatPr defaultColWidth="9.140625" defaultRowHeight="12.75"/>
  <cols>
    <col min="1" max="1" width="9.57421875" style="600" customWidth="1"/>
    <col min="2" max="2" width="46.8515625" style="601" customWidth="1"/>
    <col min="3" max="3" width="11.421875" style="661" customWidth="1"/>
    <col min="4" max="4" width="11.140625" style="661" customWidth="1"/>
    <col min="5" max="5" width="11.421875" style="603" customWidth="1"/>
    <col min="6" max="6" width="12.00390625" style="661" bestFit="1" customWidth="1"/>
    <col min="7" max="7" width="9.140625" style="10" customWidth="1"/>
    <col min="8" max="9" width="9.140625" style="173" customWidth="1"/>
    <col min="10" max="16384" width="9.140625" style="10" customWidth="1"/>
  </cols>
  <sheetData>
    <row r="1" spans="1:55" ht="12.75">
      <c r="A1" s="1103" t="s">
        <v>1680</v>
      </c>
      <c r="B1" s="1103"/>
      <c r="C1" s="1103"/>
      <c r="D1" s="1103"/>
      <c r="E1" s="1103"/>
      <c r="F1" s="1103"/>
      <c r="G1" s="207"/>
      <c r="H1" s="164"/>
      <c r="I1" s="164"/>
      <c r="J1" s="207"/>
      <c r="K1" s="207"/>
      <c r="L1" s="207"/>
      <c r="M1" s="207"/>
      <c r="N1" s="207"/>
      <c r="O1" s="207"/>
      <c r="P1" s="207"/>
      <c r="Q1" s="20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5" customHeight="1">
      <c r="A2" s="1104" t="s">
        <v>1681</v>
      </c>
      <c r="B2" s="1104"/>
      <c r="C2" s="1104"/>
      <c r="D2" s="1104"/>
      <c r="E2" s="1104"/>
      <c r="F2" s="1104"/>
      <c r="G2" s="344"/>
      <c r="H2" s="166"/>
      <c r="I2" s="166"/>
      <c r="J2" s="344"/>
      <c r="K2" s="344"/>
      <c r="L2" s="344"/>
      <c r="M2" s="344"/>
      <c r="N2" s="344"/>
      <c r="O2" s="344"/>
      <c r="P2" s="344"/>
      <c r="Q2" s="34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.5" customHeight="1">
      <c r="A3" s="4"/>
      <c r="B3" s="5"/>
      <c r="C3" s="6"/>
      <c r="D3" s="6"/>
      <c r="E3" s="4"/>
      <c r="F3" s="4"/>
      <c r="G3" s="3"/>
      <c r="H3" s="3"/>
      <c r="I3" s="3"/>
      <c r="J3" s="345"/>
      <c r="K3" s="3"/>
      <c r="L3" s="345"/>
      <c r="M3" s="345"/>
      <c r="N3" s="3"/>
      <c r="O3" s="345"/>
      <c r="P3" s="34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17" s="2" customFormat="1" ht="12.75">
      <c r="A4" s="1105" t="s">
        <v>1682</v>
      </c>
      <c r="B4" s="1105"/>
      <c r="C4" s="1105"/>
      <c r="D4" s="1105"/>
      <c r="E4" s="1105"/>
      <c r="F4" s="1105"/>
      <c r="G4" s="208"/>
      <c r="H4" s="169"/>
      <c r="I4" s="169"/>
      <c r="J4" s="208"/>
      <c r="K4" s="208"/>
      <c r="L4" s="208"/>
      <c r="M4" s="208"/>
      <c r="N4" s="208"/>
      <c r="O4" s="208"/>
      <c r="P4" s="208"/>
      <c r="Q4" s="208"/>
    </row>
    <row r="5" spans="1:16" s="2" customFormat="1" ht="12.75">
      <c r="A5" s="8"/>
      <c r="B5" s="7"/>
      <c r="C5" s="7"/>
      <c r="D5" s="7"/>
      <c r="E5" s="7"/>
      <c r="F5" s="7"/>
      <c r="G5" s="7"/>
      <c r="H5" s="171"/>
      <c r="I5" s="171"/>
      <c r="J5" s="7"/>
      <c r="K5" s="7"/>
      <c r="L5" s="7"/>
      <c r="M5" s="7"/>
      <c r="N5" s="7"/>
      <c r="O5" s="7"/>
      <c r="P5" s="7"/>
    </row>
    <row r="6" spans="1:17" ht="17.25" customHeight="1">
      <c r="A6" s="1106" t="s">
        <v>1683</v>
      </c>
      <c r="B6" s="1106"/>
      <c r="C6" s="1106"/>
      <c r="D6" s="1106"/>
      <c r="E6" s="1106"/>
      <c r="F6" s="1106"/>
      <c r="G6" s="346"/>
      <c r="H6" s="172"/>
      <c r="I6" s="172"/>
      <c r="J6" s="346"/>
      <c r="K6" s="346"/>
      <c r="L6" s="346"/>
      <c r="M6" s="346"/>
      <c r="N6" s="346"/>
      <c r="O6" s="346"/>
      <c r="P6" s="346"/>
      <c r="Q6" s="346"/>
    </row>
    <row r="7" spans="1:17" ht="17.25" customHeight="1">
      <c r="A7" s="1099" t="s">
        <v>37</v>
      </c>
      <c r="B7" s="1099"/>
      <c r="C7" s="1099"/>
      <c r="D7" s="1099"/>
      <c r="E7" s="1099"/>
      <c r="F7" s="1099"/>
      <c r="G7" s="346"/>
      <c r="H7" s="172"/>
      <c r="I7" s="172"/>
      <c r="J7" s="346"/>
      <c r="K7" s="346"/>
      <c r="L7" s="346"/>
      <c r="M7" s="346"/>
      <c r="N7" s="346"/>
      <c r="O7" s="346"/>
      <c r="P7" s="346"/>
      <c r="Q7" s="346"/>
    </row>
    <row r="8" spans="1:17" ht="17.25" customHeight="1">
      <c r="A8" s="1108" t="s">
        <v>182</v>
      </c>
      <c r="B8" s="1108"/>
      <c r="C8" s="1108"/>
      <c r="D8" s="1108"/>
      <c r="E8" s="1108"/>
      <c r="F8" s="1108"/>
      <c r="G8" s="346"/>
      <c r="H8" s="172"/>
      <c r="I8" s="172"/>
      <c r="J8" s="346"/>
      <c r="K8" s="346"/>
      <c r="L8" s="346"/>
      <c r="M8" s="346"/>
      <c r="N8" s="346"/>
      <c r="O8" s="346"/>
      <c r="P8" s="346"/>
      <c r="Q8" s="346"/>
    </row>
    <row r="9" spans="1:15" s="14" customFormat="1" ht="12.75">
      <c r="A9" s="1109" t="s">
        <v>1686</v>
      </c>
      <c r="B9" s="1109"/>
      <c r="C9" s="1109"/>
      <c r="D9" s="1109"/>
      <c r="E9" s="1109"/>
      <c r="F9" s="1109"/>
      <c r="G9" s="13"/>
      <c r="H9" s="176"/>
      <c r="I9" s="176"/>
      <c r="J9" s="13"/>
      <c r="K9" s="13"/>
      <c r="L9" s="13"/>
      <c r="M9" s="13"/>
      <c r="N9" s="345"/>
      <c r="O9" s="347"/>
    </row>
    <row r="10" spans="1:15" s="14" customFormat="1" ht="12.75">
      <c r="A10" s="179" t="s">
        <v>1687</v>
      </c>
      <c r="B10" s="48"/>
      <c r="C10" s="15"/>
      <c r="D10" s="13"/>
      <c r="F10" s="16" t="s">
        <v>38</v>
      </c>
      <c r="G10" s="15"/>
      <c r="H10" s="180"/>
      <c r="I10" s="180"/>
      <c r="J10" s="348"/>
      <c r="K10" s="15"/>
      <c r="N10" s="345"/>
      <c r="O10" s="347"/>
    </row>
    <row r="11" spans="1:6" ht="15.75">
      <c r="A11" s="596"/>
      <c r="B11" s="597"/>
      <c r="C11" s="10"/>
      <c r="D11" s="598"/>
      <c r="E11" s="10"/>
      <c r="F11" s="599" t="s">
        <v>39</v>
      </c>
    </row>
    <row r="12" spans="3:6" ht="12.75" customHeight="1">
      <c r="C12" s="602"/>
      <c r="D12" s="602"/>
      <c r="F12" s="604" t="s">
        <v>1739</v>
      </c>
    </row>
    <row r="13" spans="1:9" s="19" customFormat="1" ht="46.5" customHeight="1">
      <c r="A13" s="605" t="s">
        <v>40</v>
      </c>
      <c r="B13" s="605" t="s">
        <v>41</v>
      </c>
      <c r="C13" s="606" t="s">
        <v>923</v>
      </c>
      <c r="D13" s="606" t="s">
        <v>1742</v>
      </c>
      <c r="E13" s="607" t="s">
        <v>42</v>
      </c>
      <c r="F13" s="606" t="s">
        <v>1694</v>
      </c>
      <c r="H13" s="158"/>
      <c r="I13" s="158"/>
    </row>
    <row r="14" spans="1:9" s="19" customFormat="1" ht="12.75">
      <c r="A14" s="608">
        <v>1</v>
      </c>
      <c r="B14" s="605">
        <v>2</v>
      </c>
      <c r="C14" s="609">
        <v>3</v>
      </c>
      <c r="D14" s="606">
        <v>4</v>
      </c>
      <c r="E14" s="605">
        <v>5</v>
      </c>
      <c r="F14" s="606">
        <v>6</v>
      </c>
      <c r="H14" s="158"/>
      <c r="I14" s="158"/>
    </row>
    <row r="15" spans="1:9" s="19" customFormat="1" ht="15.75">
      <c r="A15" s="610" t="s">
        <v>43</v>
      </c>
      <c r="B15" s="611" t="s">
        <v>44</v>
      </c>
      <c r="C15" s="612">
        <v>918109166</v>
      </c>
      <c r="D15" s="612">
        <v>320661344</v>
      </c>
      <c r="E15" s="613">
        <v>34.92627629425061</v>
      </c>
      <c r="F15" s="612">
        <v>84063907</v>
      </c>
      <c r="H15" s="244"/>
      <c r="I15" s="244"/>
    </row>
    <row r="16" spans="1:9" s="19" customFormat="1" ht="15.75">
      <c r="A16" s="610" t="s">
        <v>43</v>
      </c>
      <c r="B16" s="611" t="s">
        <v>45</v>
      </c>
      <c r="C16" s="612">
        <v>565553253</v>
      </c>
      <c r="D16" s="612">
        <v>203777243</v>
      </c>
      <c r="E16" s="613">
        <v>36.03148632229687</v>
      </c>
      <c r="F16" s="612">
        <v>54766366</v>
      </c>
      <c r="H16" s="158"/>
      <c r="I16" s="158"/>
    </row>
    <row r="17" spans="1:9" s="19" customFormat="1" ht="15.75">
      <c r="A17" s="610" t="s">
        <v>43</v>
      </c>
      <c r="B17" s="611" t="s">
        <v>46</v>
      </c>
      <c r="C17" s="612">
        <v>479440489</v>
      </c>
      <c r="D17" s="612">
        <v>170078185</v>
      </c>
      <c r="E17" s="613">
        <v>35.47430575893644</v>
      </c>
      <c r="F17" s="612">
        <v>43157238</v>
      </c>
      <c r="H17" s="158"/>
      <c r="I17" s="158"/>
    </row>
    <row r="18" spans="1:9" s="19" customFormat="1" ht="15.75">
      <c r="A18" s="610" t="s">
        <v>43</v>
      </c>
      <c r="B18" s="611" t="s">
        <v>47</v>
      </c>
      <c r="C18" s="612">
        <v>476397143</v>
      </c>
      <c r="D18" s="612">
        <v>168571831</v>
      </c>
      <c r="E18" s="613">
        <v>35.38472752763759</v>
      </c>
      <c r="F18" s="612">
        <v>42746574</v>
      </c>
      <c r="H18" s="158"/>
      <c r="I18" s="158"/>
    </row>
    <row r="19" spans="1:9" s="19" customFormat="1" ht="15.75">
      <c r="A19" s="614" t="s">
        <v>188</v>
      </c>
      <c r="B19" s="611" t="s">
        <v>1143</v>
      </c>
      <c r="C19" s="612">
        <v>416398686</v>
      </c>
      <c r="D19" s="612">
        <v>143804849</v>
      </c>
      <c r="E19" s="613">
        <v>34.53537531095859</v>
      </c>
      <c r="F19" s="612">
        <v>37743307</v>
      </c>
      <c r="H19" s="158"/>
      <c r="I19" s="158"/>
    </row>
    <row r="20" spans="1:9" s="19" customFormat="1" ht="37.5" customHeight="1">
      <c r="A20" s="615"/>
      <c r="B20" s="616" t="s">
        <v>48</v>
      </c>
      <c r="C20" s="617" t="s">
        <v>1697</v>
      </c>
      <c r="D20" s="617">
        <v>4763649</v>
      </c>
      <c r="E20" s="618" t="s">
        <v>1697</v>
      </c>
      <c r="F20" s="617">
        <v>949755</v>
      </c>
      <c r="H20" s="158"/>
      <c r="I20" s="158"/>
    </row>
    <row r="21" spans="1:9" s="19" customFormat="1" ht="31.5">
      <c r="A21" s="619"/>
      <c r="B21" s="616" t="s">
        <v>49</v>
      </c>
      <c r="C21" s="617" t="s">
        <v>1697</v>
      </c>
      <c r="D21" s="617">
        <v>74299946</v>
      </c>
      <c r="E21" s="618" t="s">
        <v>1697</v>
      </c>
      <c r="F21" s="617">
        <v>19376761</v>
      </c>
      <c r="H21" s="158"/>
      <c r="I21" s="158"/>
    </row>
    <row r="22" spans="1:9" s="19" customFormat="1" ht="15.75">
      <c r="A22" s="620"/>
      <c r="B22" s="616" t="s">
        <v>50</v>
      </c>
      <c r="C22" s="617" t="s">
        <v>1697</v>
      </c>
      <c r="D22" s="617">
        <v>43520</v>
      </c>
      <c r="E22" s="618" t="s">
        <v>1697</v>
      </c>
      <c r="F22" s="617">
        <v>9186</v>
      </c>
      <c r="H22" s="158"/>
      <c r="I22" s="158"/>
    </row>
    <row r="23" spans="1:9" s="19" customFormat="1" ht="15.75">
      <c r="A23" s="620"/>
      <c r="B23" s="616" t="s">
        <v>51</v>
      </c>
      <c r="C23" s="617" t="s">
        <v>1697</v>
      </c>
      <c r="D23" s="617">
        <v>86959665</v>
      </c>
      <c r="E23" s="618" t="s">
        <v>1697</v>
      </c>
      <c r="F23" s="617">
        <v>23267687</v>
      </c>
      <c r="H23" s="158"/>
      <c r="I23" s="158"/>
    </row>
    <row r="24" spans="1:9" s="19" customFormat="1" ht="15.75">
      <c r="A24" s="620"/>
      <c r="B24" s="616" t="s">
        <v>52</v>
      </c>
      <c r="C24" s="617" t="s">
        <v>1697</v>
      </c>
      <c r="D24" s="617">
        <v>420723</v>
      </c>
      <c r="E24" s="618" t="s">
        <v>1697</v>
      </c>
      <c r="F24" s="617">
        <v>179807</v>
      </c>
      <c r="H24" s="158"/>
      <c r="I24" s="158"/>
    </row>
    <row r="25" spans="1:9" s="19" customFormat="1" ht="30" customHeight="1">
      <c r="A25" s="620"/>
      <c r="B25" s="616" t="s">
        <v>53</v>
      </c>
      <c r="C25" s="617" t="s">
        <v>1697</v>
      </c>
      <c r="D25" s="617">
        <v>21841208</v>
      </c>
      <c r="E25" s="618" t="s">
        <v>1697</v>
      </c>
      <c r="F25" s="617">
        <v>5680275</v>
      </c>
      <c r="H25" s="158"/>
      <c r="I25" s="158"/>
    </row>
    <row r="26" spans="1:9" s="19" customFormat="1" ht="27.75" customHeight="1" hidden="1">
      <c r="A26" s="620"/>
      <c r="B26" s="621" t="s">
        <v>54</v>
      </c>
      <c r="C26" s="617">
        <v>18322</v>
      </c>
      <c r="D26" s="617">
        <v>18082</v>
      </c>
      <c r="E26" s="622">
        <v>98.69009933413383</v>
      </c>
      <c r="F26" s="617">
        <v>18082</v>
      </c>
      <c r="H26" s="158"/>
      <c r="I26" s="158"/>
    </row>
    <row r="27" spans="1:9" s="19" customFormat="1" ht="18" customHeight="1">
      <c r="A27" s="614" t="s">
        <v>209</v>
      </c>
      <c r="B27" s="611" t="s">
        <v>55</v>
      </c>
      <c r="C27" s="612">
        <v>59998457</v>
      </c>
      <c r="D27" s="612">
        <v>24766982</v>
      </c>
      <c r="E27" s="613">
        <v>41.279364901000704</v>
      </c>
      <c r="F27" s="612">
        <v>5003267</v>
      </c>
      <c r="H27" s="158"/>
      <c r="I27" s="158"/>
    </row>
    <row r="28" spans="1:9" s="19" customFormat="1" ht="15.75">
      <c r="A28" s="610" t="s">
        <v>56</v>
      </c>
      <c r="B28" s="623" t="s">
        <v>57</v>
      </c>
      <c r="C28" s="624">
        <v>59889595</v>
      </c>
      <c r="D28" s="624">
        <v>24710928</v>
      </c>
      <c r="E28" s="625">
        <v>41.260803316502646</v>
      </c>
      <c r="F28" s="624">
        <v>4965254</v>
      </c>
      <c r="H28" s="158"/>
      <c r="I28" s="158"/>
    </row>
    <row r="29" spans="1:9" s="19" customFormat="1" ht="15.75">
      <c r="A29" s="610" t="s">
        <v>58</v>
      </c>
      <c r="B29" s="623" t="s">
        <v>59</v>
      </c>
      <c r="C29" s="624">
        <v>28965203</v>
      </c>
      <c r="D29" s="624">
        <v>13018544</v>
      </c>
      <c r="E29" s="625">
        <v>44.94546093807801</v>
      </c>
      <c r="F29" s="624">
        <v>2130150</v>
      </c>
      <c r="H29" s="158"/>
      <c r="I29" s="158"/>
    </row>
    <row r="30" spans="1:9" s="19" customFormat="1" ht="31.5">
      <c r="A30" s="626" t="s">
        <v>60</v>
      </c>
      <c r="B30" s="627" t="s">
        <v>61</v>
      </c>
      <c r="C30" s="617" t="s">
        <v>1697</v>
      </c>
      <c r="D30" s="617">
        <v>11914710</v>
      </c>
      <c r="E30" s="618" t="s">
        <v>1697</v>
      </c>
      <c r="F30" s="617">
        <v>1698010</v>
      </c>
      <c r="H30" s="158"/>
      <c r="I30" s="158"/>
    </row>
    <row r="31" spans="1:9" s="19" customFormat="1" ht="31.5">
      <c r="A31" s="626" t="s">
        <v>62</v>
      </c>
      <c r="B31" s="627" t="s">
        <v>63</v>
      </c>
      <c r="C31" s="617" t="s">
        <v>1697</v>
      </c>
      <c r="D31" s="617">
        <v>1103834</v>
      </c>
      <c r="E31" s="618" t="s">
        <v>1697</v>
      </c>
      <c r="F31" s="617">
        <v>432140</v>
      </c>
      <c r="H31" s="158"/>
      <c r="I31" s="158"/>
    </row>
    <row r="32" spans="1:9" s="19" customFormat="1" ht="31.5" customHeight="1">
      <c r="A32" s="610" t="s">
        <v>64</v>
      </c>
      <c r="B32" s="623" t="s">
        <v>65</v>
      </c>
      <c r="C32" s="624">
        <v>30924392</v>
      </c>
      <c r="D32" s="624">
        <v>11692384</v>
      </c>
      <c r="E32" s="628">
        <v>37.80958409788622</v>
      </c>
      <c r="F32" s="624">
        <v>2835104</v>
      </c>
      <c r="H32" s="158"/>
      <c r="I32" s="158"/>
    </row>
    <row r="33" spans="1:9" s="19" customFormat="1" ht="31.5">
      <c r="A33" s="626" t="s">
        <v>66</v>
      </c>
      <c r="B33" s="627" t="s">
        <v>67</v>
      </c>
      <c r="C33" s="617" t="s">
        <v>1697</v>
      </c>
      <c r="D33" s="617">
        <v>10977604</v>
      </c>
      <c r="E33" s="618" t="s">
        <v>1697</v>
      </c>
      <c r="F33" s="617">
        <v>2397954</v>
      </c>
      <c r="H33" s="158"/>
      <c r="I33" s="158"/>
    </row>
    <row r="34" spans="1:9" s="19" customFormat="1" ht="31.5">
      <c r="A34" s="626" t="s">
        <v>68</v>
      </c>
      <c r="B34" s="627" t="s">
        <v>69</v>
      </c>
      <c r="C34" s="617" t="s">
        <v>1697</v>
      </c>
      <c r="D34" s="617">
        <v>714780</v>
      </c>
      <c r="E34" s="618" t="s">
        <v>1697</v>
      </c>
      <c r="F34" s="617">
        <v>437150</v>
      </c>
      <c r="H34" s="158"/>
      <c r="I34" s="158"/>
    </row>
    <row r="35" spans="1:9" s="19" customFormat="1" ht="15.75">
      <c r="A35" s="610" t="s">
        <v>70</v>
      </c>
      <c r="B35" s="623" t="s">
        <v>71</v>
      </c>
      <c r="C35" s="624">
        <v>39136</v>
      </c>
      <c r="D35" s="624">
        <v>26236</v>
      </c>
      <c r="E35" s="625">
        <v>67.03802125919869</v>
      </c>
      <c r="F35" s="624">
        <v>12842</v>
      </c>
      <c r="H35" s="158"/>
      <c r="I35" s="158"/>
    </row>
    <row r="36" spans="1:9" s="19" customFormat="1" ht="15.75">
      <c r="A36" s="610" t="s">
        <v>72</v>
      </c>
      <c r="B36" s="623" t="s">
        <v>73</v>
      </c>
      <c r="C36" s="624" t="s">
        <v>1697</v>
      </c>
      <c r="D36" s="624">
        <v>29818</v>
      </c>
      <c r="E36" s="625" t="s">
        <v>1697</v>
      </c>
      <c r="F36" s="624">
        <v>25171</v>
      </c>
      <c r="H36" s="158"/>
      <c r="I36" s="158"/>
    </row>
    <row r="37" spans="1:9" s="19" customFormat="1" ht="15.75">
      <c r="A37" s="629" t="s">
        <v>74</v>
      </c>
      <c r="B37" s="611" t="s">
        <v>75</v>
      </c>
      <c r="C37" s="612">
        <v>3043346</v>
      </c>
      <c r="D37" s="612">
        <v>1506354</v>
      </c>
      <c r="E37" s="613">
        <v>49.49663955396461</v>
      </c>
      <c r="F37" s="612">
        <v>410664</v>
      </c>
      <c r="H37" s="158"/>
      <c r="I37" s="158"/>
    </row>
    <row r="38" spans="1:9" s="19" customFormat="1" ht="15.75">
      <c r="A38" s="610" t="s">
        <v>76</v>
      </c>
      <c r="B38" s="623" t="s">
        <v>77</v>
      </c>
      <c r="C38" s="624">
        <v>3043346</v>
      </c>
      <c r="D38" s="624">
        <v>1506354</v>
      </c>
      <c r="E38" s="625">
        <v>49.49663955396461</v>
      </c>
      <c r="F38" s="624">
        <v>410664</v>
      </c>
      <c r="H38" s="158"/>
      <c r="I38" s="158"/>
    </row>
    <row r="39" spans="1:9" s="19" customFormat="1" ht="15.75">
      <c r="A39" s="610" t="s">
        <v>78</v>
      </c>
      <c r="B39" s="623" t="s">
        <v>79</v>
      </c>
      <c r="C39" s="624">
        <v>0</v>
      </c>
      <c r="D39" s="624">
        <v>0</v>
      </c>
      <c r="E39" s="625">
        <v>0</v>
      </c>
      <c r="F39" s="624">
        <v>0</v>
      </c>
      <c r="H39" s="158"/>
      <c r="I39" s="158"/>
    </row>
    <row r="40" spans="1:9" s="19" customFormat="1" ht="15.75">
      <c r="A40" s="610" t="s">
        <v>43</v>
      </c>
      <c r="B40" s="611" t="s">
        <v>80</v>
      </c>
      <c r="C40" s="612">
        <v>86112764</v>
      </c>
      <c r="D40" s="612">
        <v>33699058</v>
      </c>
      <c r="E40" s="613">
        <v>39.13363877159953</v>
      </c>
      <c r="F40" s="612">
        <v>11609128</v>
      </c>
      <c r="H40" s="158"/>
      <c r="I40" s="158"/>
    </row>
    <row r="41" spans="1:9" s="19" customFormat="1" ht="15.75">
      <c r="A41" s="614" t="s">
        <v>81</v>
      </c>
      <c r="B41" s="611" t="s">
        <v>82</v>
      </c>
      <c r="C41" s="612">
        <v>987627</v>
      </c>
      <c r="D41" s="612">
        <v>198336</v>
      </c>
      <c r="E41" s="613">
        <v>20.082075520414083</v>
      </c>
      <c r="F41" s="624">
        <v>22317</v>
      </c>
      <c r="H41" s="158"/>
      <c r="I41" s="158"/>
    </row>
    <row r="42" spans="1:9" s="19" customFormat="1" ht="31.5" customHeight="1">
      <c r="A42" s="610" t="s">
        <v>83</v>
      </c>
      <c r="B42" s="623" t="s">
        <v>84</v>
      </c>
      <c r="C42" s="624">
        <v>987627</v>
      </c>
      <c r="D42" s="624">
        <v>198336</v>
      </c>
      <c r="E42" s="625">
        <v>20.082075520414083</v>
      </c>
      <c r="F42" s="624">
        <v>22317</v>
      </c>
      <c r="H42" s="158"/>
      <c r="I42" s="158"/>
    </row>
    <row r="43" spans="1:9" s="19" customFormat="1" ht="15.75">
      <c r="A43" s="614" t="s">
        <v>85</v>
      </c>
      <c r="B43" s="611" t="s">
        <v>86</v>
      </c>
      <c r="C43" s="630">
        <v>48561251</v>
      </c>
      <c r="D43" s="630">
        <v>20325264</v>
      </c>
      <c r="E43" s="613">
        <v>41.854901967002455</v>
      </c>
      <c r="F43" s="630">
        <v>6898690</v>
      </c>
      <c r="H43" s="158"/>
      <c r="I43" s="158"/>
    </row>
    <row r="44" spans="1:9" s="19" customFormat="1" ht="63">
      <c r="A44" s="629" t="s">
        <v>225</v>
      </c>
      <c r="B44" s="611" t="s">
        <v>87</v>
      </c>
      <c r="C44" s="612">
        <v>22122</v>
      </c>
      <c r="D44" s="612">
        <v>11269</v>
      </c>
      <c r="E44" s="613">
        <v>50.94024048458547</v>
      </c>
      <c r="F44" s="612">
        <v>2811</v>
      </c>
      <c r="H44" s="158"/>
      <c r="I44" s="158"/>
    </row>
    <row r="45" spans="1:9" s="19" customFormat="1" ht="33.75" customHeight="1">
      <c r="A45" s="629" t="s">
        <v>88</v>
      </c>
      <c r="B45" s="611" t="s">
        <v>89</v>
      </c>
      <c r="C45" s="612">
        <v>3432855</v>
      </c>
      <c r="D45" s="612">
        <v>1165432</v>
      </c>
      <c r="E45" s="613">
        <v>33.94935119601614</v>
      </c>
      <c r="F45" s="612">
        <v>323893</v>
      </c>
      <c r="H45" s="158"/>
      <c r="I45" s="158"/>
    </row>
    <row r="46" spans="1:9" s="19" customFormat="1" ht="31.5">
      <c r="A46" s="610" t="s">
        <v>90</v>
      </c>
      <c r="B46" s="623" t="s">
        <v>91</v>
      </c>
      <c r="C46" s="624">
        <v>1276430</v>
      </c>
      <c r="D46" s="624">
        <v>496135</v>
      </c>
      <c r="E46" s="625">
        <v>38.868954819300704</v>
      </c>
      <c r="F46" s="624">
        <v>352040</v>
      </c>
      <c r="H46" s="158"/>
      <c r="I46" s="158"/>
    </row>
    <row r="47" spans="1:9" s="19" customFormat="1" ht="15" customHeight="1">
      <c r="A47" s="610" t="s">
        <v>92</v>
      </c>
      <c r="B47" s="623" t="s">
        <v>93</v>
      </c>
      <c r="C47" s="624">
        <v>2156425</v>
      </c>
      <c r="D47" s="624">
        <v>669297</v>
      </c>
      <c r="E47" s="625">
        <v>31.037341896889526</v>
      </c>
      <c r="F47" s="624">
        <v>-28147</v>
      </c>
      <c r="H47" s="158"/>
      <c r="I47" s="158"/>
    </row>
    <row r="48" spans="1:9" s="19" customFormat="1" ht="31.5">
      <c r="A48" s="629" t="s">
        <v>94</v>
      </c>
      <c r="B48" s="611" t="s">
        <v>95</v>
      </c>
      <c r="C48" s="612">
        <v>43268427</v>
      </c>
      <c r="D48" s="612">
        <v>18508814</v>
      </c>
      <c r="E48" s="613">
        <v>42.776720309245356</v>
      </c>
      <c r="F48" s="612">
        <v>6421011</v>
      </c>
      <c r="H48" s="158"/>
      <c r="I48" s="158"/>
    </row>
    <row r="49" spans="1:9" s="19" customFormat="1" ht="15.75">
      <c r="A49" s="626" t="s">
        <v>96</v>
      </c>
      <c r="B49" s="631" t="s">
        <v>97</v>
      </c>
      <c r="C49" s="617">
        <v>7836900</v>
      </c>
      <c r="D49" s="617">
        <v>2712286</v>
      </c>
      <c r="E49" s="632">
        <v>34.60916944199875</v>
      </c>
      <c r="F49" s="617">
        <v>630304</v>
      </c>
      <c r="H49" s="158"/>
      <c r="I49" s="158"/>
    </row>
    <row r="50" spans="1:9" s="19" customFormat="1" ht="31.5">
      <c r="A50" s="626" t="s">
        <v>98</v>
      </c>
      <c r="B50" s="631" t="s">
        <v>99</v>
      </c>
      <c r="C50" s="617">
        <v>366938</v>
      </c>
      <c r="D50" s="617">
        <v>195258</v>
      </c>
      <c r="E50" s="632">
        <v>53.21280434296802</v>
      </c>
      <c r="F50" s="617">
        <v>7536</v>
      </c>
      <c r="H50" s="158"/>
      <c r="I50" s="158"/>
    </row>
    <row r="51" spans="1:9" s="19" customFormat="1" ht="31.5">
      <c r="A51" s="626" t="s">
        <v>100</v>
      </c>
      <c r="B51" s="631" t="s">
        <v>101</v>
      </c>
      <c r="C51" s="617">
        <v>643009</v>
      </c>
      <c r="D51" s="617">
        <v>260388</v>
      </c>
      <c r="E51" s="632">
        <v>40.49523412580539</v>
      </c>
      <c r="F51" s="617">
        <v>51305</v>
      </c>
      <c r="H51" s="158"/>
      <c r="I51" s="158"/>
    </row>
    <row r="52" spans="1:9" s="19" customFormat="1" ht="14.25" customHeight="1">
      <c r="A52" s="626" t="s">
        <v>102</v>
      </c>
      <c r="B52" s="631" t="s">
        <v>103</v>
      </c>
      <c r="C52" s="617">
        <v>8397669</v>
      </c>
      <c r="D52" s="617">
        <v>3331338</v>
      </c>
      <c r="E52" s="632">
        <v>39.66979408214351</v>
      </c>
      <c r="F52" s="617">
        <v>900306</v>
      </c>
      <c r="H52" s="158"/>
      <c r="I52" s="158"/>
    </row>
    <row r="53" spans="1:9" s="19" customFormat="1" ht="31.5">
      <c r="A53" s="626" t="s">
        <v>104</v>
      </c>
      <c r="B53" s="631" t="s">
        <v>105</v>
      </c>
      <c r="C53" s="617">
        <v>18760901</v>
      </c>
      <c r="D53" s="617">
        <v>6751823</v>
      </c>
      <c r="E53" s="632">
        <v>35.988799258628354</v>
      </c>
      <c r="F53" s="617">
        <v>1732949</v>
      </c>
      <c r="H53" s="158"/>
      <c r="I53" s="158"/>
    </row>
    <row r="54" spans="1:9" s="19" customFormat="1" ht="15.75">
      <c r="A54" s="626" t="s">
        <v>106</v>
      </c>
      <c r="B54" s="631" t="s">
        <v>107</v>
      </c>
      <c r="C54" s="617">
        <v>22141</v>
      </c>
      <c r="D54" s="617">
        <v>15609</v>
      </c>
      <c r="E54" s="632">
        <v>70.49817081432637</v>
      </c>
      <c r="F54" s="617">
        <v>10357</v>
      </c>
      <c r="H54" s="158"/>
      <c r="I54" s="158"/>
    </row>
    <row r="55" spans="1:9" s="19" customFormat="1" ht="31.5">
      <c r="A55" s="626" t="s">
        <v>108</v>
      </c>
      <c r="B55" s="631" t="s">
        <v>109</v>
      </c>
      <c r="C55" s="617">
        <v>7240869</v>
      </c>
      <c r="D55" s="617">
        <v>5242112</v>
      </c>
      <c r="E55" s="632">
        <v>72.39617233787823</v>
      </c>
      <c r="F55" s="617">
        <v>3088254</v>
      </c>
      <c r="H55" s="158"/>
      <c r="I55" s="158"/>
    </row>
    <row r="56" spans="1:9" s="19" customFormat="1" ht="31.5">
      <c r="A56" s="629" t="s">
        <v>110</v>
      </c>
      <c r="B56" s="611" t="s">
        <v>111</v>
      </c>
      <c r="C56" s="612">
        <v>1837847</v>
      </c>
      <c r="D56" s="612">
        <v>639749</v>
      </c>
      <c r="E56" s="613">
        <v>34.80969852223825</v>
      </c>
      <c r="F56" s="612">
        <v>150975</v>
      </c>
      <c r="H56" s="158"/>
      <c r="I56" s="158"/>
    </row>
    <row r="57" spans="1:9" s="633" customFormat="1" ht="18" customHeight="1">
      <c r="A57" s="614" t="s">
        <v>252</v>
      </c>
      <c r="B57" s="611" t="s">
        <v>112</v>
      </c>
      <c r="C57" s="612">
        <v>1026280</v>
      </c>
      <c r="D57" s="612">
        <v>445847</v>
      </c>
      <c r="E57" s="613">
        <v>43.44301750009744</v>
      </c>
      <c r="F57" s="612">
        <v>100379</v>
      </c>
      <c r="H57" s="237"/>
      <c r="I57" s="237"/>
    </row>
    <row r="58" spans="1:9" s="19" customFormat="1" ht="15.75">
      <c r="A58" s="614" t="s">
        <v>113</v>
      </c>
      <c r="B58" s="611" t="s">
        <v>114</v>
      </c>
      <c r="C58" s="612">
        <v>20322618</v>
      </c>
      <c r="D58" s="612">
        <v>8449317</v>
      </c>
      <c r="E58" s="613">
        <v>41.57592786519926</v>
      </c>
      <c r="F58" s="612">
        <v>2620231</v>
      </c>
      <c r="H58" s="158"/>
      <c r="I58" s="158"/>
    </row>
    <row r="59" spans="1:9" s="19" customFormat="1" ht="31.5" customHeight="1">
      <c r="A59" s="634" t="s">
        <v>115</v>
      </c>
      <c r="B59" s="623" t="s">
        <v>116</v>
      </c>
      <c r="C59" s="624" t="s">
        <v>1697</v>
      </c>
      <c r="D59" s="624">
        <v>2755</v>
      </c>
      <c r="E59" s="625" t="s">
        <v>1697</v>
      </c>
      <c r="F59" s="624">
        <v>-116</v>
      </c>
      <c r="H59" s="158"/>
      <c r="I59" s="158"/>
    </row>
    <row r="60" spans="1:9" s="19" customFormat="1" ht="15.75" hidden="1">
      <c r="A60" s="634" t="s">
        <v>117</v>
      </c>
      <c r="B60" s="623" t="s">
        <v>118</v>
      </c>
      <c r="C60" s="624" t="s">
        <v>1697</v>
      </c>
      <c r="D60" s="624">
        <v>0</v>
      </c>
      <c r="E60" s="625" t="s">
        <v>1697</v>
      </c>
      <c r="F60" s="624" t="s">
        <v>1697</v>
      </c>
      <c r="H60" s="158"/>
      <c r="I60" s="158"/>
    </row>
    <row r="61" spans="1:9" s="19" customFormat="1" ht="30.75" customHeight="1">
      <c r="A61" s="634" t="s">
        <v>119</v>
      </c>
      <c r="B61" s="623" t="s">
        <v>120</v>
      </c>
      <c r="C61" s="624" t="s">
        <v>1697</v>
      </c>
      <c r="D61" s="624">
        <v>5648294</v>
      </c>
      <c r="E61" s="625" t="s">
        <v>1697</v>
      </c>
      <c r="F61" s="624">
        <v>1504697</v>
      </c>
      <c r="H61" s="158"/>
      <c r="I61" s="158"/>
    </row>
    <row r="62" spans="1:9" s="19" customFormat="1" ht="27" customHeight="1">
      <c r="A62" s="634" t="s">
        <v>121</v>
      </c>
      <c r="B62" s="623" t="s">
        <v>122</v>
      </c>
      <c r="C62" s="624" t="s">
        <v>1697</v>
      </c>
      <c r="D62" s="624">
        <v>12142</v>
      </c>
      <c r="E62" s="625" t="s">
        <v>1697</v>
      </c>
      <c r="F62" s="624">
        <v>-124357</v>
      </c>
      <c r="H62" s="158"/>
      <c r="I62" s="158"/>
    </row>
    <row r="63" spans="1:9" s="19" customFormat="1" ht="15.75">
      <c r="A63" s="634" t="s">
        <v>123</v>
      </c>
      <c r="B63" s="623" t="s">
        <v>124</v>
      </c>
      <c r="C63" s="624" t="s">
        <v>1697</v>
      </c>
      <c r="D63" s="624">
        <v>358363</v>
      </c>
      <c r="E63" s="625" t="s">
        <v>1697</v>
      </c>
      <c r="F63" s="624">
        <v>125901</v>
      </c>
      <c r="H63" s="158"/>
      <c r="I63" s="158"/>
    </row>
    <row r="64" spans="1:9" s="19" customFormat="1" ht="15.75">
      <c r="A64" s="634" t="s">
        <v>125</v>
      </c>
      <c r="B64" s="623" t="s">
        <v>126</v>
      </c>
      <c r="C64" s="624" t="s">
        <v>1697</v>
      </c>
      <c r="D64" s="624">
        <v>2427763</v>
      </c>
      <c r="E64" s="625" t="s">
        <v>1697</v>
      </c>
      <c r="F64" s="624">
        <v>1114106</v>
      </c>
      <c r="H64" s="158"/>
      <c r="I64" s="158"/>
    </row>
    <row r="65" spans="1:9" s="19" customFormat="1" ht="15.75">
      <c r="A65" s="614" t="s">
        <v>262</v>
      </c>
      <c r="B65" s="611" t="s">
        <v>930</v>
      </c>
      <c r="C65" s="612">
        <v>6365468</v>
      </c>
      <c r="D65" s="612">
        <v>929357</v>
      </c>
      <c r="E65" s="613">
        <v>14.599979137433413</v>
      </c>
      <c r="F65" s="612">
        <v>373433</v>
      </c>
      <c r="H65" s="158"/>
      <c r="I65" s="158"/>
    </row>
    <row r="66" spans="1:9" s="19" customFormat="1" ht="31.5">
      <c r="A66" s="614" t="s">
        <v>127</v>
      </c>
      <c r="B66" s="611" t="s">
        <v>128</v>
      </c>
      <c r="C66" s="612">
        <v>8849520</v>
      </c>
      <c r="D66" s="612">
        <v>3350937</v>
      </c>
      <c r="E66" s="613">
        <v>37.86574865077428</v>
      </c>
      <c r="F66" s="612">
        <v>1594078</v>
      </c>
      <c r="H66" s="158"/>
      <c r="I66" s="158"/>
    </row>
    <row r="67" spans="1:9" s="19" customFormat="1" ht="15.75">
      <c r="A67" s="634" t="s">
        <v>129</v>
      </c>
      <c r="B67" s="623" t="s">
        <v>130</v>
      </c>
      <c r="C67" s="624">
        <v>2944278</v>
      </c>
      <c r="D67" s="624">
        <v>726252</v>
      </c>
      <c r="E67" s="625">
        <v>24.66655662271022</v>
      </c>
      <c r="F67" s="624">
        <v>152798</v>
      </c>
      <c r="H67" s="158"/>
      <c r="I67" s="158"/>
    </row>
    <row r="68" spans="1:9" s="19" customFormat="1" ht="15.75">
      <c r="A68" s="634" t="s">
        <v>131</v>
      </c>
      <c r="B68" s="623" t="s">
        <v>132</v>
      </c>
      <c r="C68" s="624">
        <v>3550112</v>
      </c>
      <c r="D68" s="624">
        <v>1163491</v>
      </c>
      <c r="E68" s="625">
        <v>32.77336038975672</v>
      </c>
      <c r="F68" s="624">
        <v>343056</v>
      </c>
      <c r="H68" s="158"/>
      <c r="I68" s="158"/>
    </row>
    <row r="69" spans="1:9" s="19" customFormat="1" ht="47.25">
      <c r="A69" s="634" t="s">
        <v>133</v>
      </c>
      <c r="B69" s="623" t="s">
        <v>134</v>
      </c>
      <c r="C69" s="624">
        <v>1800</v>
      </c>
      <c r="D69" s="624">
        <v>1824</v>
      </c>
      <c r="E69" s="625">
        <v>101.33333333333334</v>
      </c>
      <c r="F69" s="624">
        <v>7</v>
      </c>
      <c r="H69" s="158"/>
      <c r="I69" s="158"/>
    </row>
    <row r="70" spans="1:9" s="19" customFormat="1" ht="31.5">
      <c r="A70" s="634" t="s">
        <v>135</v>
      </c>
      <c r="B70" s="623" t="s">
        <v>136</v>
      </c>
      <c r="C70" s="624">
        <v>2353330</v>
      </c>
      <c r="D70" s="624">
        <v>1459370</v>
      </c>
      <c r="E70" s="625">
        <v>62.012977355492005</v>
      </c>
      <c r="F70" s="624">
        <v>1098217</v>
      </c>
      <c r="H70" s="244"/>
      <c r="I70" s="158"/>
    </row>
    <row r="71" spans="1:9" s="19" customFormat="1" ht="18" customHeight="1">
      <c r="A71" s="610" t="s">
        <v>43</v>
      </c>
      <c r="B71" s="635" t="s">
        <v>137</v>
      </c>
      <c r="C71" s="612">
        <v>352555913</v>
      </c>
      <c r="D71" s="612">
        <v>116884101</v>
      </c>
      <c r="E71" s="613">
        <v>33.15335147988285</v>
      </c>
      <c r="F71" s="612">
        <v>29297541</v>
      </c>
      <c r="H71" s="158"/>
      <c r="I71" s="158"/>
    </row>
    <row r="72" spans="1:9" s="19" customFormat="1" ht="21" customHeight="1">
      <c r="A72" s="614" t="s">
        <v>138</v>
      </c>
      <c r="B72" s="611" t="s">
        <v>139</v>
      </c>
      <c r="C72" s="612">
        <v>14150549</v>
      </c>
      <c r="D72" s="612">
        <v>4393433</v>
      </c>
      <c r="E72" s="613">
        <v>31.047791855990887</v>
      </c>
      <c r="F72" s="612">
        <v>1359813</v>
      </c>
      <c r="H72" s="158"/>
      <c r="I72" s="158"/>
    </row>
    <row r="73" spans="1:9" s="19" customFormat="1" ht="31.5">
      <c r="A73" s="626" t="s">
        <v>140</v>
      </c>
      <c r="B73" s="631" t="s">
        <v>141</v>
      </c>
      <c r="C73" s="617">
        <v>9200543</v>
      </c>
      <c r="D73" s="617">
        <v>2715195</v>
      </c>
      <c r="E73" s="632">
        <v>29.511247325293738</v>
      </c>
      <c r="F73" s="617">
        <v>887679</v>
      </c>
      <c r="H73" s="158"/>
      <c r="I73" s="158"/>
    </row>
    <row r="74" spans="1:9" s="19" customFormat="1" ht="31.5">
      <c r="A74" s="626" t="s">
        <v>142</v>
      </c>
      <c r="B74" s="631" t="s">
        <v>143</v>
      </c>
      <c r="C74" s="617">
        <v>2067355</v>
      </c>
      <c r="D74" s="617">
        <v>644853</v>
      </c>
      <c r="E74" s="632">
        <v>31.19217550928602</v>
      </c>
      <c r="F74" s="617">
        <v>160645</v>
      </c>
      <c r="H74" s="158"/>
      <c r="I74" s="158"/>
    </row>
    <row r="75" spans="1:9" s="19" customFormat="1" ht="15.75">
      <c r="A75" s="626" t="s">
        <v>144</v>
      </c>
      <c r="B75" s="631" t="s">
        <v>145</v>
      </c>
      <c r="C75" s="617">
        <v>2882651</v>
      </c>
      <c r="D75" s="617">
        <v>1033385</v>
      </c>
      <c r="E75" s="632">
        <v>35.84842563321054</v>
      </c>
      <c r="F75" s="617">
        <v>311489</v>
      </c>
      <c r="H75" s="158"/>
      <c r="I75" s="158"/>
    </row>
    <row r="76" spans="1:9" s="636" customFormat="1" ht="15.75">
      <c r="A76" s="614" t="s">
        <v>146</v>
      </c>
      <c r="B76" s="635" t="s">
        <v>147</v>
      </c>
      <c r="C76" s="612">
        <v>277660011</v>
      </c>
      <c r="D76" s="612">
        <v>93789313</v>
      </c>
      <c r="E76" s="613">
        <v>33.77847341510046</v>
      </c>
      <c r="F76" s="630">
        <v>23261771</v>
      </c>
      <c r="H76" s="637"/>
      <c r="I76" s="637"/>
    </row>
    <row r="77" spans="1:9" s="636" customFormat="1" ht="15.75">
      <c r="A77" s="629" t="s">
        <v>148</v>
      </c>
      <c r="B77" s="635" t="s">
        <v>149</v>
      </c>
      <c r="C77" s="638">
        <v>542880</v>
      </c>
      <c r="D77" s="638">
        <v>83333</v>
      </c>
      <c r="E77" s="613">
        <v>0</v>
      </c>
      <c r="F77" s="617">
        <v>20834</v>
      </c>
      <c r="H77" s="637"/>
      <c r="I77" s="637"/>
    </row>
    <row r="78" spans="1:9" s="19" customFormat="1" ht="31.5">
      <c r="A78" s="626" t="s">
        <v>150</v>
      </c>
      <c r="B78" s="631" t="s">
        <v>151</v>
      </c>
      <c r="C78" s="617">
        <v>112000</v>
      </c>
      <c r="D78" s="617">
        <v>0</v>
      </c>
      <c r="E78" s="632">
        <v>19.340187523208318</v>
      </c>
      <c r="F78" s="617">
        <v>0</v>
      </c>
      <c r="H78" s="158"/>
      <c r="I78" s="158"/>
    </row>
    <row r="79" spans="1:9" s="19" customFormat="1" ht="15.75">
      <c r="A79" s="626" t="s">
        <v>152</v>
      </c>
      <c r="B79" s="631" t="s">
        <v>153</v>
      </c>
      <c r="C79" s="617">
        <v>430880</v>
      </c>
      <c r="D79" s="617">
        <v>83333</v>
      </c>
      <c r="E79" s="632">
        <v>34.17973040323744</v>
      </c>
      <c r="F79" s="617">
        <v>20834</v>
      </c>
      <c r="H79" s="158"/>
      <c r="I79" s="158"/>
    </row>
    <row r="80" spans="1:9" s="636" customFormat="1" ht="15.75">
      <c r="A80" s="629" t="s">
        <v>154</v>
      </c>
      <c r="B80" s="611" t="s">
        <v>155</v>
      </c>
      <c r="C80" s="612">
        <v>251360511</v>
      </c>
      <c r="D80" s="612">
        <v>85914345</v>
      </c>
      <c r="E80" s="613">
        <v>34.17973040323744</v>
      </c>
      <c r="F80" s="612">
        <v>21054882</v>
      </c>
      <c r="H80" s="637"/>
      <c r="I80" s="637"/>
    </row>
    <row r="81" spans="1:9" s="19" customFormat="1" ht="15.75">
      <c r="A81" s="639" t="s">
        <v>156</v>
      </c>
      <c r="B81" s="616" t="s">
        <v>157</v>
      </c>
      <c r="C81" s="617">
        <v>36602278</v>
      </c>
      <c r="D81" s="617">
        <v>12225197</v>
      </c>
      <c r="E81" s="632">
        <v>33.400098758880524</v>
      </c>
      <c r="F81" s="617">
        <v>3080595</v>
      </c>
      <c r="H81" s="158"/>
      <c r="I81" s="158"/>
    </row>
    <row r="82" spans="1:9" s="19" customFormat="1" ht="15.75">
      <c r="A82" s="639" t="s">
        <v>158</v>
      </c>
      <c r="B82" s="616" t="s">
        <v>159</v>
      </c>
      <c r="C82" s="617">
        <v>501497</v>
      </c>
      <c r="D82" s="617">
        <v>235878</v>
      </c>
      <c r="E82" s="632">
        <v>47.034777875042124</v>
      </c>
      <c r="F82" s="617">
        <v>117939</v>
      </c>
      <c r="H82" s="158"/>
      <c r="I82" s="158"/>
    </row>
    <row r="83" spans="1:9" s="19" customFormat="1" ht="47.25">
      <c r="A83" s="639" t="s">
        <v>160</v>
      </c>
      <c r="B83" s="616" t="s">
        <v>161</v>
      </c>
      <c r="C83" s="617">
        <v>658336</v>
      </c>
      <c r="D83" s="617">
        <v>571</v>
      </c>
      <c r="E83" s="632">
        <v>0.0867338258883002</v>
      </c>
      <c r="F83" s="617">
        <v>0</v>
      </c>
      <c r="H83" s="158"/>
      <c r="I83" s="158"/>
    </row>
    <row r="84" spans="1:9" s="19" customFormat="1" ht="15.75">
      <c r="A84" s="639" t="s">
        <v>162</v>
      </c>
      <c r="B84" s="616" t="s">
        <v>163</v>
      </c>
      <c r="C84" s="617">
        <v>8053040</v>
      </c>
      <c r="D84" s="617">
        <v>5080174</v>
      </c>
      <c r="E84" s="632">
        <v>63.08392855368904</v>
      </c>
      <c r="F84" s="617">
        <v>513707</v>
      </c>
      <c r="H84" s="158"/>
      <c r="I84" s="158"/>
    </row>
    <row r="85" spans="1:9" s="19" customFormat="1" ht="33.75" customHeight="1">
      <c r="A85" s="639" t="s">
        <v>164</v>
      </c>
      <c r="B85" s="616" t="s">
        <v>1109</v>
      </c>
      <c r="C85" s="617">
        <v>68621055</v>
      </c>
      <c r="D85" s="617">
        <v>22993594</v>
      </c>
      <c r="E85" s="632">
        <v>33.508074161786055</v>
      </c>
      <c r="F85" s="617">
        <v>5934422</v>
      </c>
      <c r="H85" s="158"/>
      <c r="I85" s="158"/>
    </row>
    <row r="86" spans="1:9" s="19" customFormat="1" ht="94.5">
      <c r="A86" s="639" t="s">
        <v>1110</v>
      </c>
      <c r="B86" s="616" t="s">
        <v>1111</v>
      </c>
      <c r="C86" s="617">
        <v>127564585</v>
      </c>
      <c r="D86" s="617">
        <v>42480379</v>
      </c>
      <c r="E86" s="632">
        <v>33.301075686484616</v>
      </c>
      <c r="F86" s="617">
        <v>10634453</v>
      </c>
      <c r="H86" s="158"/>
      <c r="I86" s="158"/>
    </row>
    <row r="87" spans="1:9" s="19" customFormat="1" ht="63">
      <c r="A87" s="639" t="s">
        <v>1112</v>
      </c>
      <c r="B87" s="616" t="s">
        <v>1113</v>
      </c>
      <c r="C87" s="617">
        <v>8142389</v>
      </c>
      <c r="D87" s="617">
        <v>2713072</v>
      </c>
      <c r="E87" s="632">
        <v>33.32034369765434</v>
      </c>
      <c r="F87" s="617">
        <v>678286</v>
      </c>
      <c r="H87" s="158"/>
      <c r="I87" s="158"/>
    </row>
    <row r="88" spans="1:9" s="19" customFormat="1" ht="47.25">
      <c r="A88" s="639" t="s">
        <v>1114</v>
      </c>
      <c r="B88" s="616" t="s">
        <v>1115</v>
      </c>
      <c r="C88" s="617">
        <v>7500</v>
      </c>
      <c r="D88" s="617">
        <v>0</v>
      </c>
      <c r="E88" s="632">
        <v>0</v>
      </c>
      <c r="F88" s="617">
        <v>0</v>
      </c>
      <c r="H88" s="158"/>
      <c r="I88" s="158"/>
    </row>
    <row r="89" spans="1:9" s="19" customFormat="1" ht="15.75">
      <c r="A89" s="639" t="s">
        <v>1116</v>
      </c>
      <c r="B89" s="616" t="s">
        <v>1117</v>
      </c>
      <c r="C89" s="617">
        <v>1209831</v>
      </c>
      <c r="D89" s="617">
        <v>185480</v>
      </c>
      <c r="E89" s="632">
        <v>15.331066901079573</v>
      </c>
      <c r="F89" s="617">
        <v>95480</v>
      </c>
      <c r="H89" s="158"/>
      <c r="I89" s="158"/>
    </row>
    <row r="90" spans="1:9" s="19" customFormat="1" ht="15.75">
      <c r="A90" s="639"/>
      <c r="B90" s="640" t="s">
        <v>1118</v>
      </c>
      <c r="C90" s="617">
        <v>1209831</v>
      </c>
      <c r="D90" s="617">
        <v>185480</v>
      </c>
      <c r="E90" s="632">
        <v>15.331066901079573</v>
      </c>
      <c r="F90" s="617">
        <v>95480</v>
      </c>
      <c r="H90" s="158"/>
      <c r="I90" s="158"/>
    </row>
    <row r="91" spans="1:9" s="19" customFormat="1" ht="31.5" hidden="1">
      <c r="A91" s="639"/>
      <c r="B91" s="641" t="s">
        <v>1119</v>
      </c>
      <c r="C91" s="617">
        <v>0</v>
      </c>
      <c r="D91" s="617">
        <v>0</v>
      </c>
      <c r="E91" s="632">
        <v>0</v>
      </c>
      <c r="F91" s="612">
        <v>0</v>
      </c>
      <c r="H91" s="158"/>
      <c r="I91" s="158"/>
    </row>
    <row r="92" spans="1:9" s="19" customFormat="1" ht="31.5">
      <c r="A92" s="642" t="s">
        <v>1120</v>
      </c>
      <c r="B92" s="635" t="s">
        <v>1121</v>
      </c>
      <c r="C92" s="643">
        <v>0</v>
      </c>
      <c r="D92" s="643">
        <v>0</v>
      </c>
      <c r="E92" s="613">
        <v>0</v>
      </c>
      <c r="F92" s="612">
        <v>0</v>
      </c>
      <c r="H92" s="158"/>
      <c r="I92" s="158"/>
    </row>
    <row r="93" spans="1:9" s="19" customFormat="1" ht="31.5">
      <c r="A93" s="629" t="s">
        <v>1122</v>
      </c>
      <c r="B93" s="635" t="s">
        <v>1123</v>
      </c>
      <c r="C93" s="612">
        <v>25756620</v>
      </c>
      <c r="D93" s="612">
        <v>7791635</v>
      </c>
      <c r="E93" s="613">
        <v>30.250999548853848</v>
      </c>
      <c r="F93" s="612">
        <v>2186055</v>
      </c>
      <c r="H93" s="158"/>
      <c r="I93" s="158"/>
    </row>
    <row r="94" spans="1:9" s="19" customFormat="1" ht="31.5">
      <c r="A94" s="639" t="s">
        <v>1124</v>
      </c>
      <c r="B94" s="644" t="s">
        <v>1125</v>
      </c>
      <c r="C94" s="617">
        <v>12784968</v>
      </c>
      <c r="D94" s="617">
        <v>4555810</v>
      </c>
      <c r="E94" s="625">
        <v>35.63411343696754</v>
      </c>
      <c r="F94" s="617">
        <v>1140445</v>
      </c>
      <c r="H94" s="158"/>
      <c r="I94" s="158"/>
    </row>
    <row r="95" spans="1:9" s="19" customFormat="1" ht="78.75">
      <c r="A95" s="639"/>
      <c r="B95" s="616" t="s">
        <v>1126</v>
      </c>
      <c r="C95" s="617">
        <v>3768137</v>
      </c>
      <c r="D95" s="617">
        <v>1472451</v>
      </c>
      <c r="E95" s="632">
        <v>39.076365854001594</v>
      </c>
      <c r="F95" s="617">
        <v>372066</v>
      </c>
      <c r="H95" s="158"/>
      <c r="I95" s="158"/>
    </row>
    <row r="96" spans="1:9" s="19" customFormat="1" ht="94.5">
      <c r="A96" s="639"/>
      <c r="B96" s="616" t="s">
        <v>1127</v>
      </c>
      <c r="C96" s="617">
        <v>9016831</v>
      </c>
      <c r="D96" s="617">
        <v>3083359</v>
      </c>
      <c r="E96" s="632">
        <v>34.19559488250362</v>
      </c>
      <c r="F96" s="617">
        <v>768379</v>
      </c>
      <c r="H96" s="158"/>
      <c r="I96" s="158"/>
    </row>
    <row r="97" spans="1:9" s="19" customFormat="1" ht="47.25">
      <c r="A97" s="639" t="s">
        <v>1128</v>
      </c>
      <c r="B97" s="644" t="s">
        <v>1129</v>
      </c>
      <c r="C97" s="624">
        <v>1161688</v>
      </c>
      <c r="D97" s="624">
        <v>196113</v>
      </c>
      <c r="E97" s="625">
        <v>16.881727279613802</v>
      </c>
      <c r="F97" s="617">
        <v>111333</v>
      </c>
      <c r="H97" s="158"/>
      <c r="I97" s="158"/>
    </row>
    <row r="98" spans="1:9" s="19" customFormat="1" ht="31.5">
      <c r="A98" s="639" t="s">
        <v>1130</v>
      </c>
      <c r="B98" s="644" t="s">
        <v>1131</v>
      </c>
      <c r="C98" s="624">
        <v>11809964</v>
      </c>
      <c r="D98" s="624">
        <v>3039712</v>
      </c>
      <c r="E98" s="625">
        <v>25.738537390969185</v>
      </c>
      <c r="F98" s="617">
        <v>934277</v>
      </c>
      <c r="H98" s="158"/>
      <c r="I98" s="158"/>
    </row>
    <row r="99" spans="1:9" s="19" customFormat="1" ht="31.5">
      <c r="A99" s="639"/>
      <c r="B99" s="616" t="s">
        <v>1132</v>
      </c>
      <c r="C99" s="624">
        <v>309840</v>
      </c>
      <c r="D99" s="624">
        <v>0</v>
      </c>
      <c r="E99" s="632">
        <v>0</v>
      </c>
      <c r="F99" s="645">
        <v>0</v>
      </c>
      <c r="H99" s="158"/>
      <c r="I99" s="158"/>
    </row>
    <row r="100" spans="1:9" s="19" customFormat="1" ht="63">
      <c r="A100" s="639"/>
      <c r="B100" s="616" t="s">
        <v>1133</v>
      </c>
      <c r="C100" s="624">
        <v>14208</v>
      </c>
      <c r="D100" s="624">
        <v>86184</v>
      </c>
      <c r="E100" s="632">
        <v>606.5878378378378</v>
      </c>
      <c r="F100" s="617">
        <v>27575</v>
      </c>
      <c r="H100" s="158"/>
      <c r="I100" s="158"/>
    </row>
    <row r="101" spans="1:9" s="633" customFormat="1" ht="18.75" customHeight="1">
      <c r="A101" s="639"/>
      <c r="B101" s="646" t="s">
        <v>1134</v>
      </c>
      <c r="C101" s="624">
        <v>1905000</v>
      </c>
      <c r="D101" s="624">
        <v>1046</v>
      </c>
      <c r="E101" s="632">
        <v>0</v>
      </c>
      <c r="F101" s="645">
        <v>1046</v>
      </c>
      <c r="H101" s="237"/>
      <c r="I101" s="237"/>
    </row>
    <row r="102" spans="1:9" s="633" customFormat="1" ht="31.5">
      <c r="A102" s="614" t="s">
        <v>1135</v>
      </c>
      <c r="B102" s="611" t="s">
        <v>1136</v>
      </c>
      <c r="C102" s="612">
        <v>56076114</v>
      </c>
      <c r="D102" s="612">
        <v>18681773</v>
      </c>
      <c r="E102" s="613">
        <v>33.315027856602185</v>
      </c>
      <c r="F102" s="612">
        <v>4670443</v>
      </c>
      <c r="H102" s="237"/>
      <c r="I102" s="237"/>
    </row>
    <row r="103" spans="1:9" s="19" customFormat="1" ht="15.75">
      <c r="A103" s="614" t="s">
        <v>1137</v>
      </c>
      <c r="B103" s="611" t="s">
        <v>1138</v>
      </c>
      <c r="C103" s="612">
        <v>4669239</v>
      </c>
      <c r="D103" s="612">
        <v>19582</v>
      </c>
      <c r="E103" s="613">
        <v>0.41938311574969717</v>
      </c>
      <c r="F103" s="612">
        <v>5514</v>
      </c>
      <c r="H103" s="158"/>
      <c r="I103" s="158"/>
    </row>
    <row r="104" spans="1:9" s="19" customFormat="1" ht="12.75">
      <c r="A104" s="647"/>
      <c r="B104" s="648"/>
      <c r="C104" s="649"/>
      <c r="D104" s="649"/>
      <c r="E104" s="650"/>
      <c r="F104" s="649"/>
      <c r="H104" s="158"/>
      <c r="I104" s="158"/>
    </row>
    <row r="105" spans="1:9" s="19" customFormat="1" ht="12.75">
      <c r="A105" s="647"/>
      <c r="B105" s="373" t="s">
        <v>1139</v>
      </c>
      <c r="C105" s="589">
        <v>4525918</v>
      </c>
      <c r="D105" s="649"/>
      <c r="E105" s="650"/>
      <c r="F105" s="649"/>
      <c r="H105" s="158"/>
      <c r="I105" s="158"/>
    </row>
    <row r="106" spans="1:9" s="19" customFormat="1" ht="25.5">
      <c r="A106" s="647"/>
      <c r="B106" s="373" t="s">
        <v>1140</v>
      </c>
      <c r="C106" s="589">
        <v>4763649</v>
      </c>
      <c r="D106" s="649"/>
      <c r="E106" s="650"/>
      <c r="F106" s="649"/>
      <c r="H106" s="158"/>
      <c r="I106" s="158"/>
    </row>
    <row r="107" spans="1:9" s="19" customFormat="1" ht="12.75">
      <c r="A107" s="647"/>
      <c r="B107" s="648"/>
      <c r="C107" s="649"/>
      <c r="D107" s="649"/>
      <c r="E107" s="650"/>
      <c r="F107" s="649"/>
      <c r="H107" s="158"/>
      <c r="I107" s="158"/>
    </row>
    <row r="108" spans="1:9" s="587" customFormat="1" ht="21.75" customHeight="1">
      <c r="A108" s="1101"/>
      <c r="B108" s="1102"/>
      <c r="C108" s="1102"/>
      <c r="D108" s="1102"/>
      <c r="E108" s="1102"/>
      <c r="F108" s="1102"/>
      <c r="H108" s="339"/>
      <c r="I108" s="339"/>
    </row>
    <row r="109" spans="1:9" s="587" customFormat="1" ht="17.25" customHeight="1">
      <c r="A109" s="651"/>
      <c r="B109" s="522"/>
      <c r="C109" s="522"/>
      <c r="D109" s="522"/>
      <c r="E109" s="522"/>
      <c r="F109" s="522"/>
      <c r="H109" s="339"/>
      <c r="I109" s="339"/>
    </row>
    <row r="110" spans="1:9" s="587" customFormat="1" ht="17.25" customHeight="1">
      <c r="A110" s="651"/>
      <c r="B110" s="522"/>
      <c r="C110" s="522"/>
      <c r="D110" s="522"/>
      <c r="E110" s="522"/>
      <c r="F110" s="522"/>
      <c r="H110" s="339"/>
      <c r="I110" s="339"/>
    </row>
    <row r="111" spans="1:9" s="587" customFormat="1" ht="17.25" customHeight="1">
      <c r="A111" s="651"/>
      <c r="B111" s="522"/>
      <c r="C111" s="522"/>
      <c r="D111" s="522"/>
      <c r="E111" s="522"/>
      <c r="F111" s="522"/>
      <c r="H111" s="339"/>
      <c r="I111" s="339"/>
    </row>
    <row r="112" spans="1:8" ht="15.75">
      <c r="A112" s="1100" t="s">
        <v>1141</v>
      </c>
      <c r="B112" s="1100"/>
      <c r="C112" s="10"/>
      <c r="D112" s="478"/>
      <c r="E112" s="652"/>
      <c r="F112" s="453" t="s">
        <v>1735</v>
      </c>
      <c r="G112" s="346"/>
      <c r="H112" s="172"/>
    </row>
    <row r="113" spans="1:8" ht="15.75">
      <c r="A113" s="653"/>
      <c r="B113" s="209"/>
      <c r="C113" s="10"/>
      <c r="D113" s="478"/>
      <c r="E113" s="652"/>
      <c r="F113" s="654"/>
      <c r="G113" s="346"/>
      <c r="H113" s="172"/>
    </row>
    <row r="114" spans="1:8" ht="15.75">
      <c r="A114" s="209"/>
      <c r="B114" s="209"/>
      <c r="C114" s="10"/>
      <c r="D114" s="478"/>
      <c r="E114" s="652"/>
      <c r="F114" s="654"/>
      <c r="G114" s="346"/>
      <c r="H114" s="172"/>
    </row>
    <row r="115" spans="1:9" s="587" customFormat="1" ht="17.25" customHeight="1">
      <c r="A115" s="48" t="s">
        <v>1142</v>
      </c>
      <c r="B115" s="48"/>
      <c r="C115" s="655"/>
      <c r="D115" s="656"/>
      <c r="E115" s="657"/>
      <c r="F115" s="658"/>
      <c r="H115" s="339"/>
      <c r="I115" s="339"/>
    </row>
    <row r="116" spans="1:9" s="587" customFormat="1" ht="17.25" customHeight="1">
      <c r="A116" s="17"/>
      <c r="B116" s="17"/>
      <c r="C116" s="655"/>
      <c r="D116" s="655"/>
      <c r="E116" s="659"/>
      <c r="F116" s="658"/>
      <c r="H116" s="339"/>
      <c r="I116" s="339"/>
    </row>
    <row r="117" spans="1:9" s="587" customFormat="1" ht="17.25" customHeight="1">
      <c r="A117" s="17"/>
      <c r="B117" s="17"/>
      <c r="C117" s="655"/>
      <c r="D117" s="655"/>
      <c r="E117" s="659"/>
      <c r="F117" s="658"/>
      <c r="H117" s="339"/>
      <c r="I117" s="339"/>
    </row>
    <row r="118" spans="1:9" s="587" customFormat="1" ht="17.25" customHeight="1">
      <c r="A118" s="17"/>
      <c r="B118" s="17"/>
      <c r="C118" s="655"/>
      <c r="D118" s="655"/>
      <c r="E118" s="659"/>
      <c r="F118" s="658"/>
      <c r="H118" s="339"/>
      <c r="I118" s="339"/>
    </row>
    <row r="119" spans="1:9" s="587" customFormat="1" ht="17.25" customHeight="1">
      <c r="A119" s="17"/>
      <c r="B119" s="17"/>
      <c r="C119" s="655"/>
      <c r="D119" s="655"/>
      <c r="E119" s="659"/>
      <c r="F119" s="658"/>
      <c r="H119" s="339"/>
      <c r="I119" s="339"/>
    </row>
    <row r="120" spans="1:9" s="19" customFormat="1" ht="12.75">
      <c r="A120" s="660"/>
      <c r="B120" s="17"/>
      <c r="C120" s="649"/>
      <c r="D120" s="649"/>
      <c r="E120" s="650"/>
      <c r="F120" s="649"/>
      <c r="H120" s="158"/>
      <c r="I120" s="158"/>
    </row>
    <row r="121" spans="1:2" ht="15.75">
      <c r="A121" s="647"/>
      <c r="B121" s="647"/>
    </row>
    <row r="128" ht="15.75">
      <c r="B128" s="662"/>
    </row>
    <row r="135" ht="15.75">
      <c r="B135" s="662"/>
    </row>
    <row r="139" ht="15.75">
      <c r="B139" s="662"/>
    </row>
    <row r="146" ht="15.75">
      <c r="B146" s="662"/>
    </row>
    <row r="153" ht="15.75">
      <c r="B153" s="662"/>
    </row>
    <row r="155" ht="15.75">
      <c r="B155" s="662"/>
    </row>
    <row r="157" ht="15.75">
      <c r="B157" s="662"/>
    </row>
    <row r="159" ht="15.75">
      <c r="B159" s="662"/>
    </row>
    <row r="161" ht="15.75">
      <c r="B161" s="662"/>
    </row>
    <row r="163" ht="15.75">
      <c r="B163" s="662"/>
    </row>
    <row r="165" ht="15.75">
      <c r="B165" s="662"/>
    </row>
    <row r="171" ht="15.75">
      <c r="B171" s="662"/>
    </row>
  </sheetData>
  <mergeCells count="9">
    <mergeCell ref="A1:F1"/>
    <mergeCell ref="A2:F2"/>
    <mergeCell ref="A4:F4"/>
    <mergeCell ref="A6:F6"/>
    <mergeCell ref="A7:F7"/>
    <mergeCell ref="A8:F8"/>
    <mergeCell ref="A9:F9"/>
    <mergeCell ref="A112:B112"/>
    <mergeCell ref="A108:F108"/>
  </mergeCells>
  <printOptions/>
  <pageMargins left="0.75" right="0.75" top="1" bottom="1" header="0.5" footer="0.5"/>
  <pageSetup firstPageNumber="38" useFirstPageNumber="1" horizontalDpi="600" verticalDpi="600" orientation="portrait" paperSize="9" scale="85" r:id="rId1"/>
  <headerFooter alignWithMargins="0">
    <oddFooter>&amp;C&amp;"times,Regular"&amp;P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65"/>
  <sheetViews>
    <sheetView workbookViewId="0" topLeftCell="A1">
      <selection activeCell="E17" sqref="E17"/>
    </sheetView>
  </sheetViews>
  <sheetFormatPr defaultColWidth="9.140625" defaultRowHeight="12.75"/>
  <cols>
    <col min="1" max="1" width="11.140625" style="600" customWidth="1"/>
    <col min="2" max="2" width="46.8515625" style="601" customWidth="1"/>
    <col min="3" max="3" width="12.7109375" style="600" customWidth="1"/>
    <col min="4" max="4" width="11.140625" style="600" customWidth="1"/>
    <col min="5" max="5" width="11.140625" style="603" customWidth="1"/>
    <col min="6" max="6" width="11.140625" style="600" customWidth="1"/>
    <col min="7" max="9" width="9.140625" style="667" customWidth="1"/>
    <col min="10" max="16384" width="9.140625" style="10" customWidth="1"/>
  </cols>
  <sheetData>
    <row r="1" spans="1:55" ht="12.75">
      <c r="A1" s="1103" t="s">
        <v>1680</v>
      </c>
      <c r="B1" s="1103"/>
      <c r="C1" s="1103"/>
      <c r="D1" s="1103"/>
      <c r="E1" s="1103"/>
      <c r="F1" s="1103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5" customHeight="1">
      <c r="A2" s="1104" t="s">
        <v>1681</v>
      </c>
      <c r="B2" s="1104"/>
      <c r="C2" s="1104"/>
      <c r="D2" s="1104"/>
      <c r="E2" s="1104"/>
      <c r="F2" s="110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3.75" customHeight="1">
      <c r="A3" s="4"/>
      <c r="B3" s="5"/>
      <c r="C3" s="6"/>
      <c r="D3" s="6"/>
      <c r="E3" s="4"/>
      <c r="F3" s="4"/>
      <c r="G3" s="3"/>
      <c r="H3" s="345"/>
      <c r="I3" s="345"/>
      <c r="J3" s="345"/>
      <c r="K3" s="3"/>
      <c r="L3" s="345"/>
      <c r="M3" s="345"/>
      <c r="N3" s="3"/>
      <c r="O3" s="345"/>
      <c r="P3" s="34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17" s="2" customFormat="1" ht="12.75">
      <c r="A4" s="1105" t="s">
        <v>1682</v>
      </c>
      <c r="B4" s="1105"/>
      <c r="C4" s="1105"/>
      <c r="D4" s="1105"/>
      <c r="E4" s="1105"/>
      <c r="F4" s="1105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</row>
    <row r="5" spans="1:16" s="2" customFormat="1" ht="12.7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7" ht="17.25" customHeight="1">
      <c r="A6" s="1106" t="s">
        <v>1683</v>
      </c>
      <c r="B6" s="1106"/>
      <c r="C6" s="1106"/>
      <c r="D6" s="1106"/>
      <c r="E6" s="1106"/>
      <c r="F6" s="110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</row>
    <row r="7" spans="1:17" ht="17.25" customHeight="1">
      <c r="A7" s="1099" t="s">
        <v>1144</v>
      </c>
      <c r="B7" s="1099"/>
      <c r="C7" s="1099"/>
      <c r="D7" s="1099"/>
      <c r="E7" s="1099"/>
      <c r="F7" s="1099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</row>
    <row r="8" spans="1:17" ht="17.25" customHeight="1">
      <c r="A8" s="1108" t="s">
        <v>182</v>
      </c>
      <c r="B8" s="1108"/>
      <c r="C8" s="1108"/>
      <c r="D8" s="1108"/>
      <c r="E8" s="1108"/>
      <c r="F8" s="1108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</row>
    <row r="9" spans="1:15" s="14" customFormat="1" ht="12.75">
      <c r="A9" s="1109" t="s">
        <v>1686</v>
      </c>
      <c r="B9" s="1109"/>
      <c r="C9" s="1109"/>
      <c r="D9" s="1109"/>
      <c r="E9" s="1109"/>
      <c r="F9" s="1109"/>
      <c r="G9" s="13"/>
      <c r="H9" s="13"/>
      <c r="I9" s="13"/>
      <c r="J9" s="13"/>
      <c r="K9" s="13"/>
      <c r="L9" s="13"/>
      <c r="M9" s="13"/>
      <c r="N9" s="345"/>
      <c r="O9" s="347"/>
    </row>
    <row r="10" spans="1:15" s="14" customFormat="1" ht="12.75">
      <c r="A10" s="179" t="s">
        <v>1687</v>
      </c>
      <c r="B10" s="48"/>
      <c r="C10" s="15"/>
      <c r="D10" s="13"/>
      <c r="F10" s="16" t="s">
        <v>38</v>
      </c>
      <c r="G10" s="15"/>
      <c r="H10" s="16"/>
      <c r="I10" s="16"/>
      <c r="J10" s="348"/>
      <c r="K10" s="15"/>
      <c r="N10" s="345"/>
      <c r="O10" s="347"/>
    </row>
    <row r="11" spans="1:6" s="19" customFormat="1" ht="12.75">
      <c r="A11" s="663"/>
      <c r="B11" s="664"/>
      <c r="C11" s="8"/>
      <c r="D11" s="8"/>
      <c r="F11" s="599" t="s">
        <v>1145</v>
      </c>
    </row>
    <row r="12" spans="3:6" ht="15.75">
      <c r="C12" s="665"/>
      <c r="D12" s="665"/>
      <c r="F12" s="666" t="s">
        <v>1739</v>
      </c>
    </row>
    <row r="13" spans="1:9" s="19" customFormat="1" ht="57" customHeight="1">
      <c r="A13" s="605" t="s">
        <v>40</v>
      </c>
      <c r="B13" s="605" t="s">
        <v>41</v>
      </c>
      <c r="C13" s="605" t="s">
        <v>923</v>
      </c>
      <c r="D13" s="605" t="s">
        <v>1742</v>
      </c>
      <c r="E13" s="607" t="s">
        <v>42</v>
      </c>
      <c r="F13" s="605" t="s">
        <v>1694</v>
      </c>
      <c r="G13" s="669"/>
      <c r="H13" s="669"/>
      <c r="I13" s="669"/>
    </row>
    <row r="14" spans="1:9" s="19" customFormat="1" ht="12.75">
      <c r="A14" s="608">
        <v>1</v>
      </c>
      <c r="B14" s="605">
        <v>2</v>
      </c>
      <c r="C14" s="608">
        <v>3</v>
      </c>
      <c r="D14" s="605">
        <v>4</v>
      </c>
      <c r="E14" s="605">
        <v>5</v>
      </c>
      <c r="F14" s="605">
        <v>6</v>
      </c>
      <c r="G14" s="669"/>
      <c r="H14" s="669"/>
      <c r="I14" s="669"/>
    </row>
    <row r="15" spans="1:7" s="19" customFormat="1" ht="24" customHeight="1">
      <c r="A15" s="670"/>
      <c r="B15" s="671" t="s">
        <v>1146</v>
      </c>
      <c r="C15" s="638">
        <v>1003485319</v>
      </c>
      <c r="D15" s="638">
        <v>282457252</v>
      </c>
      <c r="E15" s="672">
        <v>28.147621759078273</v>
      </c>
      <c r="F15" s="638">
        <v>77498292</v>
      </c>
      <c r="G15" s="8"/>
    </row>
    <row r="16" spans="1:7" s="19" customFormat="1" ht="16.5" customHeight="1">
      <c r="A16" s="673"/>
      <c r="B16" s="87" t="s">
        <v>1147</v>
      </c>
      <c r="C16" s="638">
        <v>868113402</v>
      </c>
      <c r="D16" s="638">
        <v>238914314</v>
      </c>
      <c r="E16" s="672">
        <v>27.521094991688656</v>
      </c>
      <c r="F16" s="638">
        <v>66011349</v>
      </c>
      <c r="G16" s="8"/>
    </row>
    <row r="17" spans="1:7" s="19" customFormat="1" ht="20.25" customHeight="1">
      <c r="A17" s="674" t="s">
        <v>529</v>
      </c>
      <c r="B17" s="675" t="s">
        <v>530</v>
      </c>
      <c r="C17" s="676">
        <v>93817594</v>
      </c>
      <c r="D17" s="676">
        <v>26550269</v>
      </c>
      <c r="E17" s="677">
        <v>28.299882642481748</v>
      </c>
      <c r="F17" s="676">
        <v>7020952</v>
      </c>
      <c r="G17" s="8"/>
    </row>
    <row r="18" spans="1:7" s="19" customFormat="1" ht="18" customHeight="1">
      <c r="A18" s="674" t="s">
        <v>531</v>
      </c>
      <c r="B18" s="674" t="s">
        <v>532</v>
      </c>
      <c r="C18" s="676">
        <v>226296</v>
      </c>
      <c r="D18" s="676">
        <v>40883</v>
      </c>
      <c r="E18" s="677">
        <v>18.066161134089864</v>
      </c>
      <c r="F18" s="676">
        <v>10042</v>
      </c>
      <c r="G18" s="8"/>
    </row>
    <row r="19" spans="1:7" s="19" customFormat="1" ht="18.75" customHeight="1">
      <c r="A19" s="674" t="s">
        <v>533</v>
      </c>
      <c r="B19" s="674" t="s">
        <v>534</v>
      </c>
      <c r="C19" s="676">
        <v>13203846</v>
      </c>
      <c r="D19" s="676">
        <v>3632507</v>
      </c>
      <c r="E19" s="677">
        <v>27.510976726023618</v>
      </c>
      <c r="F19" s="676">
        <v>983604</v>
      </c>
      <c r="G19" s="8"/>
    </row>
    <row r="20" spans="1:7" s="19" customFormat="1" ht="19.5" customHeight="1">
      <c r="A20" s="674" t="s">
        <v>535</v>
      </c>
      <c r="B20" s="674" t="s">
        <v>536</v>
      </c>
      <c r="C20" s="676">
        <v>386732844</v>
      </c>
      <c r="D20" s="676">
        <v>114272082</v>
      </c>
      <c r="E20" s="677">
        <v>29.548067554355427</v>
      </c>
      <c r="F20" s="676">
        <v>31399934</v>
      </c>
      <c r="G20" s="8"/>
    </row>
    <row r="21" spans="1:7" s="19" customFormat="1" ht="17.25" customHeight="1">
      <c r="A21" s="674" t="s">
        <v>537</v>
      </c>
      <c r="B21" s="674" t="s">
        <v>538</v>
      </c>
      <c r="C21" s="676">
        <v>17774770</v>
      </c>
      <c r="D21" s="676">
        <v>6920192</v>
      </c>
      <c r="E21" s="677">
        <v>38.93266692058462</v>
      </c>
      <c r="F21" s="676">
        <v>2082868</v>
      </c>
      <c r="G21" s="8"/>
    </row>
    <row r="22" spans="1:7" s="19" customFormat="1" ht="18" customHeight="1">
      <c r="A22" s="674" t="s">
        <v>539</v>
      </c>
      <c r="B22" s="674" t="s">
        <v>540</v>
      </c>
      <c r="C22" s="676">
        <v>70499660</v>
      </c>
      <c r="D22" s="676">
        <v>21516324</v>
      </c>
      <c r="E22" s="677">
        <v>30.51975569811259</v>
      </c>
      <c r="F22" s="676">
        <v>5867636</v>
      </c>
      <c r="G22" s="8"/>
    </row>
    <row r="23" spans="1:7" s="19" customFormat="1" ht="43.5" customHeight="1">
      <c r="A23" s="674" t="s">
        <v>541</v>
      </c>
      <c r="B23" s="674" t="s">
        <v>915</v>
      </c>
      <c r="C23" s="676">
        <v>148639699</v>
      </c>
      <c r="D23" s="676">
        <v>31737052</v>
      </c>
      <c r="E23" s="677">
        <v>21.351665950292322</v>
      </c>
      <c r="F23" s="676">
        <v>8363115</v>
      </c>
      <c r="G23" s="8"/>
    </row>
    <row r="24" spans="1:7" s="19" customFormat="1" ht="18.75" customHeight="1">
      <c r="A24" s="674" t="s">
        <v>543</v>
      </c>
      <c r="B24" s="674" t="s">
        <v>1148</v>
      </c>
      <c r="C24" s="676">
        <v>69439105</v>
      </c>
      <c r="D24" s="676">
        <v>17247975</v>
      </c>
      <c r="E24" s="677">
        <v>24.838993820556876</v>
      </c>
      <c r="F24" s="676">
        <v>4797429</v>
      </c>
      <c r="G24" s="8"/>
    </row>
    <row r="25" spans="1:7" s="19" customFormat="1" ht="17.25" customHeight="1">
      <c r="A25" s="674" t="s">
        <v>545</v>
      </c>
      <c r="B25" s="674" t="s">
        <v>546</v>
      </c>
      <c r="C25" s="676">
        <v>1300319</v>
      </c>
      <c r="D25" s="676">
        <v>650078</v>
      </c>
      <c r="E25" s="677">
        <v>49.99373230722615</v>
      </c>
      <c r="F25" s="676">
        <v>405066</v>
      </c>
      <c r="G25" s="8"/>
    </row>
    <row r="26" spans="1:7" s="19" customFormat="1" ht="17.25" customHeight="1">
      <c r="A26" s="674" t="s">
        <v>547</v>
      </c>
      <c r="B26" s="674" t="s">
        <v>1149</v>
      </c>
      <c r="C26" s="676">
        <v>1093337</v>
      </c>
      <c r="D26" s="676">
        <v>352293</v>
      </c>
      <c r="E26" s="677">
        <v>32.22181267075019</v>
      </c>
      <c r="F26" s="676">
        <v>100727</v>
      </c>
      <c r="G26" s="8"/>
    </row>
    <row r="27" spans="1:7" s="19" customFormat="1" ht="30" customHeight="1">
      <c r="A27" s="674" t="s">
        <v>549</v>
      </c>
      <c r="B27" s="674" t="s">
        <v>550</v>
      </c>
      <c r="C27" s="676">
        <v>73451</v>
      </c>
      <c r="D27" s="676">
        <v>14032</v>
      </c>
      <c r="E27" s="677">
        <v>19.103892390845598</v>
      </c>
      <c r="F27" s="676">
        <v>3637</v>
      </c>
      <c r="G27" s="8"/>
    </row>
    <row r="28" spans="1:7" s="19" customFormat="1" ht="18" customHeight="1">
      <c r="A28" s="674" t="s">
        <v>551</v>
      </c>
      <c r="B28" s="674" t="s">
        <v>552</v>
      </c>
      <c r="C28" s="676">
        <v>39168860</v>
      </c>
      <c r="D28" s="676">
        <v>10579046</v>
      </c>
      <c r="E28" s="677">
        <v>27.00881771897369</v>
      </c>
      <c r="F28" s="676">
        <v>3160613</v>
      </c>
      <c r="G28" s="8"/>
    </row>
    <row r="29" spans="1:7" s="19" customFormat="1" ht="16.5" customHeight="1">
      <c r="A29" s="674" t="s">
        <v>553</v>
      </c>
      <c r="B29" s="674" t="s">
        <v>554</v>
      </c>
      <c r="C29" s="676">
        <v>10209665</v>
      </c>
      <c r="D29" s="676">
        <v>2269192</v>
      </c>
      <c r="E29" s="677">
        <v>22.225920243220518</v>
      </c>
      <c r="F29" s="676">
        <v>640936</v>
      </c>
      <c r="G29" s="8"/>
    </row>
    <row r="30" spans="1:7" s="19" customFormat="1" ht="17.25" customHeight="1">
      <c r="A30" s="674" t="s">
        <v>1150</v>
      </c>
      <c r="B30" s="429" t="s">
        <v>1151</v>
      </c>
      <c r="C30" s="676">
        <v>8117740</v>
      </c>
      <c r="D30" s="676">
        <v>2213482</v>
      </c>
      <c r="E30" s="677">
        <v>27.26721969415133</v>
      </c>
      <c r="F30" s="676">
        <v>919365</v>
      </c>
      <c r="G30" s="8"/>
    </row>
    <row r="31" spans="1:7" s="19" customFormat="1" ht="17.25" customHeight="1">
      <c r="A31" s="674" t="s">
        <v>1152</v>
      </c>
      <c r="B31" s="429" t="s">
        <v>1153</v>
      </c>
      <c r="C31" s="676">
        <v>3841593</v>
      </c>
      <c r="D31" s="676">
        <v>32849</v>
      </c>
      <c r="E31" s="677">
        <v>0.8550879804289523</v>
      </c>
      <c r="F31" s="676">
        <v>15343</v>
      </c>
      <c r="G31" s="8"/>
    </row>
    <row r="32" spans="1:7" s="19" customFormat="1" ht="18" customHeight="1">
      <c r="A32" s="674" t="s">
        <v>1154</v>
      </c>
      <c r="B32" s="674" t="s">
        <v>1155</v>
      </c>
      <c r="C32" s="676">
        <v>3974623</v>
      </c>
      <c r="D32" s="676">
        <v>886058</v>
      </c>
      <c r="E32" s="677">
        <v>22.292881614180764</v>
      </c>
      <c r="F32" s="676">
        <v>240082</v>
      </c>
      <c r="G32" s="8"/>
    </row>
    <row r="33" spans="1:7" s="19" customFormat="1" ht="18" customHeight="1">
      <c r="A33" s="678"/>
      <c r="B33" s="671" t="s">
        <v>1169</v>
      </c>
      <c r="C33" s="638">
        <v>135371917</v>
      </c>
      <c r="D33" s="638">
        <v>43542938</v>
      </c>
      <c r="E33" s="672">
        <v>32.165414337746284</v>
      </c>
      <c r="F33" s="638">
        <v>11486943</v>
      </c>
      <c r="G33" s="8"/>
    </row>
    <row r="34" spans="1:7" s="19" customFormat="1" ht="18" customHeight="1">
      <c r="A34" s="674" t="s">
        <v>1156</v>
      </c>
      <c r="B34" s="679" t="s">
        <v>1157</v>
      </c>
      <c r="C34" s="676">
        <v>94712</v>
      </c>
      <c r="D34" s="676">
        <v>70888</v>
      </c>
      <c r="E34" s="677">
        <v>74.84584846693133</v>
      </c>
      <c r="F34" s="676">
        <v>29879</v>
      </c>
      <c r="G34" s="8"/>
    </row>
    <row r="35" spans="1:7" s="19" customFormat="1" ht="19.5" customHeight="1">
      <c r="A35" s="679" t="s">
        <v>1158</v>
      </c>
      <c r="B35" s="679" t="s">
        <v>1159</v>
      </c>
      <c r="C35" s="676">
        <v>86384783</v>
      </c>
      <c r="D35" s="676">
        <v>27540238</v>
      </c>
      <c r="E35" s="677">
        <v>31.88089041098824</v>
      </c>
      <c r="F35" s="676">
        <v>7422698</v>
      </c>
      <c r="G35" s="8"/>
    </row>
    <row r="36" spans="1:7" s="19" customFormat="1" ht="26.25" customHeight="1">
      <c r="A36" s="680" t="s">
        <v>1160</v>
      </c>
      <c r="B36" s="681" t="s">
        <v>1161</v>
      </c>
      <c r="C36" s="682">
        <v>66512765</v>
      </c>
      <c r="D36" s="682">
        <v>21267065</v>
      </c>
      <c r="E36" s="683">
        <v>31.97441122767938</v>
      </c>
      <c r="F36" s="682">
        <v>5755073</v>
      </c>
      <c r="G36" s="8"/>
    </row>
    <row r="37" spans="1:7" s="19" customFormat="1" ht="25.5" customHeight="1">
      <c r="A37" s="680" t="s">
        <v>1162</v>
      </c>
      <c r="B37" s="681" t="s">
        <v>1163</v>
      </c>
      <c r="C37" s="682">
        <v>2505091</v>
      </c>
      <c r="D37" s="682">
        <v>703049</v>
      </c>
      <c r="E37" s="683">
        <v>28.06480882331221</v>
      </c>
      <c r="F37" s="682">
        <v>173085</v>
      </c>
      <c r="G37" s="8"/>
    </row>
    <row r="38" spans="1:7" s="19" customFormat="1" ht="16.5" customHeight="1">
      <c r="A38" s="680" t="s">
        <v>1164</v>
      </c>
      <c r="B38" s="681" t="s">
        <v>1165</v>
      </c>
      <c r="C38" s="682">
        <v>17366927</v>
      </c>
      <c r="D38" s="682">
        <v>5570124</v>
      </c>
      <c r="E38" s="683">
        <v>32.07316988204073</v>
      </c>
      <c r="F38" s="682">
        <v>1494540</v>
      </c>
      <c r="G38" s="8"/>
    </row>
    <row r="39" spans="1:7" s="19" customFormat="1" ht="15.75" customHeight="1">
      <c r="A39" s="674" t="s">
        <v>1166</v>
      </c>
      <c r="B39" s="679" t="s">
        <v>1167</v>
      </c>
      <c r="C39" s="676">
        <v>48892422</v>
      </c>
      <c r="D39" s="676">
        <v>15931812</v>
      </c>
      <c r="E39" s="677">
        <v>32.585442382052584</v>
      </c>
      <c r="F39" s="676">
        <v>4034366</v>
      </c>
      <c r="G39" s="8"/>
    </row>
    <row r="40" spans="1:7" s="19" customFormat="1" ht="12.75">
      <c r="A40" s="684"/>
      <c r="B40" s="685"/>
      <c r="C40" s="545"/>
      <c r="D40" s="545"/>
      <c r="E40" s="686"/>
      <c r="F40" s="545"/>
      <c r="G40" s="8"/>
    </row>
    <row r="41" spans="1:6" ht="25.5" customHeight="1">
      <c r="A41" s="1101"/>
      <c r="B41" s="1102"/>
      <c r="C41" s="1102"/>
      <c r="D41" s="1102"/>
      <c r="E41" s="1102"/>
      <c r="F41" s="1102"/>
    </row>
    <row r="42" spans="1:6" ht="15.75">
      <c r="A42" s="651"/>
      <c r="B42" s="522"/>
      <c r="C42" s="522"/>
      <c r="D42" s="522"/>
      <c r="E42" s="522"/>
      <c r="F42" s="522"/>
    </row>
    <row r="43" spans="1:6" ht="15.75">
      <c r="A43" s="651"/>
      <c r="B43" s="522"/>
      <c r="C43" s="522"/>
      <c r="D43" s="522"/>
      <c r="E43" s="522"/>
      <c r="F43" s="522"/>
    </row>
    <row r="44" spans="1:9" ht="15.75">
      <c r="A44" s="653" t="s">
        <v>1168</v>
      </c>
      <c r="B44" s="173"/>
      <c r="C44" s="173"/>
      <c r="D44" s="454"/>
      <c r="E44" s="687"/>
      <c r="F44" s="453" t="s">
        <v>1735</v>
      </c>
      <c r="G44" s="346"/>
      <c r="H44" s="346"/>
      <c r="I44" s="10"/>
    </row>
    <row r="45" spans="1:9" ht="15.75">
      <c r="A45" s="653"/>
      <c r="B45" s="173"/>
      <c r="C45" s="173"/>
      <c r="D45" s="454"/>
      <c r="E45" s="687"/>
      <c r="F45" s="453"/>
      <c r="G45" s="346"/>
      <c r="H45" s="346"/>
      <c r="I45" s="10"/>
    </row>
    <row r="46" spans="1:9" ht="15.75">
      <c r="A46" s="653"/>
      <c r="B46" s="173"/>
      <c r="C46" s="173"/>
      <c r="D46" s="454"/>
      <c r="E46" s="687"/>
      <c r="F46" s="453"/>
      <c r="G46" s="346"/>
      <c r="H46" s="346"/>
      <c r="I46" s="10"/>
    </row>
    <row r="47" spans="1:9" s="19" customFormat="1" ht="12.75">
      <c r="A47" s="48" t="s">
        <v>1142</v>
      </c>
      <c r="B47" s="386"/>
      <c r="C47" s="158"/>
      <c r="D47" s="158"/>
      <c r="E47" s="688"/>
      <c r="F47" s="163"/>
      <c r="G47" s="669"/>
      <c r="H47" s="669"/>
      <c r="I47" s="669"/>
    </row>
    <row r="48" spans="1:9" s="19" customFormat="1" ht="12.75">
      <c r="A48" s="158"/>
      <c r="B48" s="386"/>
      <c r="C48" s="158"/>
      <c r="D48" s="158"/>
      <c r="E48" s="689"/>
      <c r="F48" s="158"/>
      <c r="G48" s="669"/>
      <c r="H48" s="669"/>
      <c r="I48" s="669"/>
    </row>
    <row r="49" spans="2:9" s="19" customFormat="1" ht="12.75">
      <c r="B49" s="21"/>
      <c r="E49" s="690"/>
      <c r="G49" s="669"/>
      <c r="H49" s="669"/>
      <c r="I49" s="669"/>
    </row>
    <row r="50" spans="5:9" s="19" customFormat="1" ht="12.75">
      <c r="E50" s="690"/>
      <c r="G50" s="669"/>
      <c r="H50" s="669"/>
      <c r="I50" s="669"/>
    </row>
    <row r="51" spans="5:9" s="19" customFormat="1" ht="12.75">
      <c r="E51" s="690"/>
      <c r="G51" s="669"/>
      <c r="H51" s="669"/>
      <c r="I51" s="669"/>
    </row>
    <row r="52" spans="2:9" s="19" customFormat="1" ht="12.75">
      <c r="B52" s="21"/>
      <c r="C52" s="647"/>
      <c r="D52" s="647"/>
      <c r="E52" s="650"/>
      <c r="F52" s="647"/>
      <c r="G52" s="669"/>
      <c r="H52" s="669"/>
      <c r="I52" s="669"/>
    </row>
    <row r="53" spans="1:9" s="19" customFormat="1" ht="12.75">
      <c r="A53" s="647"/>
      <c r="B53" s="691"/>
      <c r="C53" s="647"/>
      <c r="D53" s="647"/>
      <c r="E53" s="650"/>
      <c r="F53" s="647"/>
      <c r="G53" s="669"/>
      <c r="H53" s="669"/>
      <c r="I53" s="669"/>
    </row>
    <row r="54" spans="1:9" s="19" customFormat="1" ht="12.75">
      <c r="A54" s="647"/>
      <c r="B54" s="648"/>
      <c r="C54" s="647"/>
      <c r="D54" s="647"/>
      <c r="E54" s="650"/>
      <c r="F54" s="647"/>
      <c r="G54" s="669"/>
      <c r="H54" s="669"/>
      <c r="I54" s="669"/>
    </row>
    <row r="55" spans="1:9" s="19" customFormat="1" ht="12.75">
      <c r="A55" s="647"/>
      <c r="B55" s="692"/>
      <c r="C55" s="647"/>
      <c r="D55" s="647"/>
      <c r="E55" s="650"/>
      <c r="F55" s="647"/>
      <c r="G55" s="669"/>
      <c r="H55" s="669"/>
      <c r="I55" s="669"/>
    </row>
    <row r="56" spans="1:9" s="19" customFormat="1" ht="12.75">
      <c r="A56" s="647"/>
      <c r="B56" s="648"/>
      <c r="C56" s="647"/>
      <c r="D56" s="647"/>
      <c r="E56" s="650"/>
      <c r="F56" s="647"/>
      <c r="G56" s="669"/>
      <c r="H56" s="669"/>
      <c r="I56" s="669"/>
    </row>
    <row r="57" spans="1:9" s="19" customFormat="1" ht="12.75">
      <c r="A57" s="647"/>
      <c r="B57" s="648"/>
      <c r="C57" s="647"/>
      <c r="D57" s="647"/>
      <c r="E57" s="650"/>
      <c r="F57" s="647"/>
      <c r="G57" s="669"/>
      <c r="H57" s="669"/>
      <c r="I57" s="669"/>
    </row>
    <row r="58" spans="1:9" s="19" customFormat="1" ht="12.75">
      <c r="A58" s="647"/>
      <c r="B58" s="648"/>
      <c r="C58" s="647"/>
      <c r="D58" s="647"/>
      <c r="E58" s="650"/>
      <c r="F58" s="647"/>
      <c r="G58" s="669"/>
      <c r="H58" s="669"/>
      <c r="I58" s="669"/>
    </row>
    <row r="59" spans="1:9" s="19" customFormat="1" ht="12.75">
      <c r="A59" s="647"/>
      <c r="B59" s="648"/>
      <c r="C59" s="647"/>
      <c r="D59" s="647"/>
      <c r="E59" s="650"/>
      <c r="F59" s="647"/>
      <c r="G59" s="669"/>
      <c r="H59" s="669"/>
      <c r="I59" s="669"/>
    </row>
    <row r="60" spans="1:9" s="19" customFormat="1" ht="12.75">
      <c r="A60" s="647"/>
      <c r="C60" s="647"/>
      <c r="D60" s="647"/>
      <c r="E60" s="650"/>
      <c r="F60" s="647"/>
      <c r="G60" s="669"/>
      <c r="H60" s="669"/>
      <c r="I60" s="669"/>
    </row>
    <row r="61" spans="1:9" s="19" customFormat="1" ht="12.75">
      <c r="A61" s="647"/>
      <c r="C61" s="647"/>
      <c r="D61" s="647"/>
      <c r="E61" s="650"/>
      <c r="F61" s="647"/>
      <c r="G61" s="669"/>
      <c r="H61" s="669"/>
      <c r="I61" s="669"/>
    </row>
    <row r="62" spans="1:9" s="19" customFormat="1" ht="12.75">
      <c r="A62" s="647"/>
      <c r="B62" s="692"/>
      <c r="C62" s="647"/>
      <c r="D62" s="647"/>
      <c r="E62" s="650"/>
      <c r="F62" s="647"/>
      <c r="G62" s="669"/>
      <c r="H62" s="669"/>
      <c r="I62" s="669"/>
    </row>
    <row r="63" spans="1:9" s="19" customFormat="1" ht="12.75">
      <c r="A63" s="647"/>
      <c r="B63" s="648"/>
      <c r="C63" s="647"/>
      <c r="D63" s="647"/>
      <c r="E63" s="650"/>
      <c r="F63" s="647"/>
      <c r="G63" s="669"/>
      <c r="H63" s="669"/>
      <c r="I63" s="669"/>
    </row>
    <row r="64" spans="1:9" s="19" customFormat="1" ht="12.75">
      <c r="A64" s="647"/>
      <c r="B64" s="648"/>
      <c r="C64" s="647"/>
      <c r="D64" s="647"/>
      <c r="E64" s="650"/>
      <c r="F64" s="647"/>
      <c r="G64" s="669"/>
      <c r="H64" s="669"/>
      <c r="I64" s="669"/>
    </row>
    <row r="65" spans="1:9" s="19" customFormat="1" ht="12.75">
      <c r="A65" s="647"/>
      <c r="B65" s="648"/>
      <c r="C65" s="647"/>
      <c r="D65" s="647"/>
      <c r="E65" s="650"/>
      <c r="F65" s="647"/>
      <c r="G65" s="669"/>
      <c r="H65" s="669"/>
      <c r="I65" s="669"/>
    </row>
    <row r="66" spans="1:9" s="19" customFormat="1" ht="12.75">
      <c r="A66" s="647"/>
      <c r="B66" s="692"/>
      <c r="C66" s="647"/>
      <c r="D66" s="647"/>
      <c r="E66" s="650"/>
      <c r="F66" s="647"/>
      <c r="G66" s="669"/>
      <c r="H66" s="669"/>
      <c r="I66" s="669"/>
    </row>
    <row r="67" spans="1:9" s="19" customFormat="1" ht="12.75">
      <c r="A67" s="647"/>
      <c r="B67" s="648"/>
      <c r="C67" s="647"/>
      <c r="D67" s="647"/>
      <c r="E67" s="650"/>
      <c r="F67" s="647"/>
      <c r="G67" s="669"/>
      <c r="H67" s="669"/>
      <c r="I67" s="669"/>
    </row>
    <row r="68" spans="1:9" s="19" customFormat="1" ht="12.75">
      <c r="A68" s="647"/>
      <c r="B68" s="648"/>
      <c r="C68" s="647"/>
      <c r="D68" s="647"/>
      <c r="E68" s="650"/>
      <c r="F68" s="647"/>
      <c r="G68" s="669"/>
      <c r="H68" s="669"/>
      <c r="I68" s="669"/>
    </row>
    <row r="69" spans="1:9" s="19" customFormat="1" ht="12.75">
      <c r="A69" s="647"/>
      <c r="B69" s="648"/>
      <c r="C69" s="647"/>
      <c r="D69" s="647"/>
      <c r="E69" s="650"/>
      <c r="F69" s="647"/>
      <c r="G69" s="669"/>
      <c r="H69" s="669"/>
      <c r="I69" s="669"/>
    </row>
    <row r="70" spans="1:9" s="19" customFormat="1" ht="12.75">
      <c r="A70" s="647"/>
      <c r="B70" s="648"/>
      <c r="C70" s="647"/>
      <c r="D70" s="647"/>
      <c r="E70" s="650"/>
      <c r="F70" s="647"/>
      <c r="G70" s="669"/>
      <c r="H70" s="669"/>
      <c r="I70" s="669"/>
    </row>
    <row r="71" spans="1:9" s="19" customFormat="1" ht="12.75">
      <c r="A71" s="647"/>
      <c r="B71" s="648"/>
      <c r="C71" s="647"/>
      <c r="D71" s="647"/>
      <c r="E71" s="650"/>
      <c r="F71" s="647"/>
      <c r="G71" s="669"/>
      <c r="H71" s="669"/>
      <c r="I71" s="669"/>
    </row>
    <row r="72" spans="1:9" s="19" customFormat="1" ht="12.75">
      <c r="A72" s="647"/>
      <c r="B72" s="648"/>
      <c r="C72" s="647"/>
      <c r="D72" s="647"/>
      <c r="E72" s="650"/>
      <c r="F72" s="647"/>
      <c r="G72" s="669"/>
      <c r="H72" s="669"/>
      <c r="I72" s="669"/>
    </row>
    <row r="73" spans="1:9" s="19" customFormat="1" ht="12.75">
      <c r="A73" s="647"/>
      <c r="B73" s="692"/>
      <c r="C73" s="647"/>
      <c r="D73" s="647"/>
      <c r="E73" s="650"/>
      <c r="F73" s="647"/>
      <c r="G73" s="669"/>
      <c r="H73" s="669"/>
      <c r="I73" s="669"/>
    </row>
    <row r="74" spans="1:9" s="19" customFormat="1" ht="12.75">
      <c r="A74" s="647"/>
      <c r="B74" s="648"/>
      <c r="C74" s="647"/>
      <c r="D74" s="647"/>
      <c r="E74" s="650"/>
      <c r="F74" s="647"/>
      <c r="G74" s="669"/>
      <c r="H74" s="669"/>
      <c r="I74" s="669"/>
    </row>
    <row r="75" spans="1:9" s="19" customFormat="1" ht="12.75">
      <c r="A75" s="647"/>
      <c r="B75" s="648"/>
      <c r="C75" s="647"/>
      <c r="D75" s="647"/>
      <c r="E75" s="650"/>
      <c r="F75" s="647"/>
      <c r="G75" s="669"/>
      <c r="H75" s="669"/>
      <c r="I75" s="669"/>
    </row>
    <row r="76" spans="1:9" s="19" customFormat="1" ht="12.75">
      <c r="A76" s="647"/>
      <c r="B76" s="648"/>
      <c r="C76" s="647"/>
      <c r="D76" s="647"/>
      <c r="E76" s="650"/>
      <c r="F76" s="647"/>
      <c r="G76" s="669"/>
      <c r="H76" s="669"/>
      <c r="I76" s="669"/>
    </row>
    <row r="77" spans="1:9" s="19" customFormat="1" ht="12.75">
      <c r="A77" s="647"/>
      <c r="B77" s="648"/>
      <c r="C77" s="647"/>
      <c r="D77" s="647"/>
      <c r="E77" s="650"/>
      <c r="F77" s="647"/>
      <c r="G77" s="669"/>
      <c r="H77" s="669"/>
      <c r="I77" s="669"/>
    </row>
    <row r="78" spans="1:9" s="19" customFormat="1" ht="12.75">
      <c r="A78" s="647"/>
      <c r="B78" s="648"/>
      <c r="C78" s="647"/>
      <c r="D78" s="647"/>
      <c r="E78" s="650"/>
      <c r="F78" s="647"/>
      <c r="G78" s="669"/>
      <c r="H78" s="669"/>
      <c r="I78" s="669"/>
    </row>
    <row r="79" spans="1:9" s="19" customFormat="1" ht="12.75">
      <c r="A79" s="647"/>
      <c r="B79" s="648"/>
      <c r="C79" s="647"/>
      <c r="D79" s="647"/>
      <c r="E79" s="650"/>
      <c r="F79" s="647"/>
      <c r="G79" s="669"/>
      <c r="H79" s="669"/>
      <c r="I79" s="669"/>
    </row>
    <row r="80" spans="1:9" s="19" customFormat="1" ht="12.75">
      <c r="A80" s="647"/>
      <c r="B80" s="692"/>
      <c r="C80" s="647"/>
      <c r="D80" s="647"/>
      <c r="E80" s="650"/>
      <c r="F80" s="647"/>
      <c r="G80" s="669"/>
      <c r="H80" s="669"/>
      <c r="I80" s="669"/>
    </row>
    <row r="81" spans="1:9" s="19" customFormat="1" ht="12.75">
      <c r="A81" s="647"/>
      <c r="B81" s="648"/>
      <c r="C81" s="647"/>
      <c r="D81" s="647"/>
      <c r="E81" s="650"/>
      <c r="F81" s="647"/>
      <c r="G81" s="669"/>
      <c r="H81" s="669"/>
      <c r="I81" s="669"/>
    </row>
    <row r="82" spans="1:9" s="19" customFormat="1" ht="12.75">
      <c r="A82" s="647"/>
      <c r="B82" s="692"/>
      <c r="C82" s="647"/>
      <c r="D82" s="647"/>
      <c r="E82" s="650"/>
      <c r="F82" s="647"/>
      <c r="G82" s="669"/>
      <c r="H82" s="669"/>
      <c r="I82" s="669"/>
    </row>
    <row r="83" spans="1:9" s="19" customFormat="1" ht="12.75">
      <c r="A83" s="647"/>
      <c r="B83" s="648"/>
      <c r="C83" s="647"/>
      <c r="D83" s="647"/>
      <c r="E83" s="650"/>
      <c r="F83" s="647"/>
      <c r="G83" s="669"/>
      <c r="H83" s="669"/>
      <c r="I83" s="669"/>
    </row>
    <row r="84" spans="1:9" s="19" customFormat="1" ht="12.75">
      <c r="A84" s="647"/>
      <c r="B84" s="692"/>
      <c r="C84" s="647"/>
      <c r="D84" s="647"/>
      <c r="E84" s="650"/>
      <c r="F84" s="647"/>
      <c r="G84" s="669"/>
      <c r="H84" s="669"/>
      <c r="I84" s="669"/>
    </row>
    <row r="85" spans="1:9" s="19" customFormat="1" ht="12.75">
      <c r="A85" s="647"/>
      <c r="B85" s="648"/>
      <c r="C85" s="647"/>
      <c r="D85" s="647"/>
      <c r="E85" s="650"/>
      <c r="F85" s="647"/>
      <c r="G85" s="669"/>
      <c r="H85" s="669"/>
      <c r="I85" s="669"/>
    </row>
    <row r="86" spans="1:9" s="19" customFormat="1" ht="12.75">
      <c r="A86" s="647"/>
      <c r="B86" s="692"/>
      <c r="C86" s="647"/>
      <c r="D86" s="647"/>
      <c r="E86" s="650"/>
      <c r="F86" s="647"/>
      <c r="G86" s="669"/>
      <c r="H86" s="669"/>
      <c r="I86" s="669"/>
    </row>
    <row r="87" spans="1:9" s="19" customFormat="1" ht="12.75">
      <c r="A87" s="647"/>
      <c r="B87" s="648"/>
      <c r="C87" s="647"/>
      <c r="D87" s="647"/>
      <c r="E87" s="650"/>
      <c r="F87" s="647"/>
      <c r="G87" s="669"/>
      <c r="H87" s="669"/>
      <c r="I87" s="669"/>
    </row>
    <row r="88" spans="1:9" s="19" customFormat="1" ht="12.75">
      <c r="A88" s="647"/>
      <c r="B88" s="692"/>
      <c r="C88" s="647"/>
      <c r="D88" s="647"/>
      <c r="E88" s="650"/>
      <c r="F88" s="647"/>
      <c r="G88" s="669"/>
      <c r="H88" s="669"/>
      <c r="I88" s="669"/>
    </row>
    <row r="89" spans="1:9" s="19" customFormat="1" ht="12.75">
      <c r="A89" s="647"/>
      <c r="B89" s="648"/>
      <c r="C89" s="647"/>
      <c r="D89" s="647"/>
      <c r="E89" s="650"/>
      <c r="F89" s="647"/>
      <c r="G89" s="669"/>
      <c r="H89" s="669"/>
      <c r="I89" s="669"/>
    </row>
    <row r="90" spans="1:9" s="19" customFormat="1" ht="12.75">
      <c r="A90" s="647"/>
      <c r="B90" s="692"/>
      <c r="C90" s="647"/>
      <c r="D90" s="647"/>
      <c r="E90" s="650"/>
      <c r="F90" s="647"/>
      <c r="G90" s="669"/>
      <c r="H90" s="669"/>
      <c r="I90" s="669"/>
    </row>
    <row r="91" spans="1:9" s="19" customFormat="1" ht="12.75">
      <c r="A91" s="647"/>
      <c r="B91" s="648"/>
      <c r="C91" s="647"/>
      <c r="D91" s="647"/>
      <c r="E91" s="650"/>
      <c r="F91" s="647"/>
      <c r="G91" s="669"/>
      <c r="H91" s="669"/>
      <c r="I91" s="669"/>
    </row>
    <row r="92" spans="1:9" s="19" customFormat="1" ht="12.75">
      <c r="A92" s="647"/>
      <c r="B92" s="692"/>
      <c r="C92" s="647"/>
      <c r="D92" s="647"/>
      <c r="E92" s="650"/>
      <c r="F92" s="647"/>
      <c r="G92" s="669"/>
      <c r="H92" s="669"/>
      <c r="I92" s="669"/>
    </row>
    <row r="93" spans="1:9" s="19" customFormat="1" ht="12.75">
      <c r="A93" s="647"/>
      <c r="B93" s="648"/>
      <c r="C93" s="647"/>
      <c r="D93" s="647"/>
      <c r="E93" s="650"/>
      <c r="F93" s="647"/>
      <c r="G93" s="669"/>
      <c r="H93" s="669"/>
      <c r="I93" s="669"/>
    </row>
    <row r="94" spans="1:9" s="19" customFormat="1" ht="12.75">
      <c r="A94" s="647"/>
      <c r="B94" s="648"/>
      <c r="C94" s="647"/>
      <c r="D94" s="647"/>
      <c r="E94" s="650"/>
      <c r="F94" s="647"/>
      <c r="G94" s="669"/>
      <c r="H94" s="669"/>
      <c r="I94" s="669"/>
    </row>
    <row r="95" spans="1:9" s="19" customFormat="1" ht="12.75">
      <c r="A95" s="647"/>
      <c r="B95" s="648"/>
      <c r="C95" s="647"/>
      <c r="D95" s="647"/>
      <c r="E95" s="650"/>
      <c r="F95" s="647"/>
      <c r="G95" s="669"/>
      <c r="H95" s="669"/>
      <c r="I95" s="669"/>
    </row>
    <row r="96" spans="1:9" s="19" customFormat="1" ht="12.75">
      <c r="A96" s="647"/>
      <c r="B96" s="648"/>
      <c r="C96" s="647"/>
      <c r="D96" s="647"/>
      <c r="E96" s="650"/>
      <c r="F96" s="647"/>
      <c r="G96" s="669"/>
      <c r="H96" s="669"/>
      <c r="I96" s="669"/>
    </row>
    <row r="97" spans="1:9" s="19" customFormat="1" ht="12.75">
      <c r="A97" s="647"/>
      <c r="B97" s="648"/>
      <c r="C97" s="647"/>
      <c r="D97" s="647"/>
      <c r="E97" s="650"/>
      <c r="F97" s="647"/>
      <c r="G97" s="669"/>
      <c r="H97" s="669"/>
      <c r="I97" s="669"/>
    </row>
    <row r="98" spans="1:9" s="19" customFormat="1" ht="12.75">
      <c r="A98" s="647"/>
      <c r="B98" s="692"/>
      <c r="C98" s="647"/>
      <c r="D98" s="647"/>
      <c r="E98" s="650"/>
      <c r="F98" s="647"/>
      <c r="G98" s="669"/>
      <c r="H98" s="669"/>
      <c r="I98" s="669"/>
    </row>
    <row r="99" spans="1:9" s="19" customFormat="1" ht="12.75">
      <c r="A99" s="647"/>
      <c r="B99" s="648"/>
      <c r="C99" s="647"/>
      <c r="D99" s="647"/>
      <c r="E99" s="650"/>
      <c r="F99" s="647"/>
      <c r="G99" s="669"/>
      <c r="H99" s="669"/>
      <c r="I99" s="669"/>
    </row>
    <row r="100" spans="1:9" s="19" customFormat="1" ht="12.75">
      <c r="A100" s="647"/>
      <c r="B100" s="648"/>
      <c r="C100" s="647"/>
      <c r="D100" s="647"/>
      <c r="E100" s="650"/>
      <c r="F100" s="647"/>
      <c r="G100" s="669"/>
      <c r="H100" s="669"/>
      <c r="I100" s="669"/>
    </row>
    <row r="101" spans="1:9" s="19" customFormat="1" ht="12.75">
      <c r="A101" s="647"/>
      <c r="B101" s="648"/>
      <c r="C101" s="647"/>
      <c r="D101" s="647"/>
      <c r="E101" s="650"/>
      <c r="F101" s="647"/>
      <c r="G101" s="669"/>
      <c r="H101" s="669"/>
      <c r="I101" s="669"/>
    </row>
    <row r="102" spans="1:9" s="19" customFormat="1" ht="12.75">
      <c r="A102" s="647"/>
      <c r="B102" s="648"/>
      <c r="C102" s="647"/>
      <c r="D102" s="647"/>
      <c r="E102" s="650"/>
      <c r="F102" s="647"/>
      <c r="G102" s="669"/>
      <c r="H102" s="669"/>
      <c r="I102" s="669"/>
    </row>
    <row r="103" spans="1:9" s="19" customFormat="1" ht="12.75">
      <c r="A103" s="647"/>
      <c r="B103" s="648"/>
      <c r="C103" s="647"/>
      <c r="D103" s="647"/>
      <c r="E103" s="650"/>
      <c r="F103" s="647"/>
      <c r="G103" s="669"/>
      <c r="H103" s="669"/>
      <c r="I103" s="669"/>
    </row>
    <row r="104" spans="1:9" s="19" customFormat="1" ht="12.75">
      <c r="A104" s="647"/>
      <c r="B104" s="648"/>
      <c r="C104" s="647"/>
      <c r="D104" s="647"/>
      <c r="E104" s="650"/>
      <c r="F104" s="647"/>
      <c r="G104" s="669"/>
      <c r="H104" s="669"/>
      <c r="I104" s="669"/>
    </row>
    <row r="105" spans="1:9" s="19" customFormat="1" ht="12.75">
      <c r="A105" s="647"/>
      <c r="B105" s="648"/>
      <c r="C105" s="647"/>
      <c r="D105" s="647"/>
      <c r="E105" s="650"/>
      <c r="F105" s="647"/>
      <c r="G105" s="669"/>
      <c r="H105" s="669"/>
      <c r="I105" s="669"/>
    </row>
    <row r="106" spans="1:9" s="19" customFormat="1" ht="12.75">
      <c r="A106" s="647"/>
      <c r="B106" s="648"/>
      <c r="C106" s="647"/>
      <c r="D106" s="647"/>
      <c r="E106" s="650"/>
      <c r="F106" s="647"/>
      <c r="G106" s="669"/>
      <c r="H106" s="669"/>
      <c r="I106" s="669"/>
    </row>
    <row r="107" spans="1:9" s="19" customFormat="1" ht="12.75">
      <c r="A107" s="647"/>
      <c r="B107" s="648"/>
      <c r="C107" s="647"/>
      <c r="D107" s="647"/>
      <c r="E107" s="650"/>
      <c r="F107" s="647"/>
      <c r="G107" s="669"/>
      <c r="H107" s="669"/>
      <c r="I107" s="669"/>
    </row>
    <row r="108" spans="1:9" s="19" customFormat="1" ht="12.75">
      <c r="A108" s="647"/>
      <c r="B108" s="648"/>
      <c r="C108" s="647"/>
      <c r="D108" s="647"/>
      <c r="E108" s="650"/>
      <c r="F108" s="647"/>
      <c r="G108" s="669"/>
      <c r="H108" s="669"/>
      <c r="I108" s="669"/>
    </row>
    <row r="109" spans="1:9" s="19" customFormat="1" ht="12.75">
      <c r="A109" s="647"/>
      <c r="B109" s="648"/>
      <c r="C109" s="647"/>
      <c r="D109" s="647"/>
      <c r="E109" s="650"/>
      <c r="F109" s="647"/>
      <c r="G109" s="669"/>
      <c r="H109" s="669"/>
      <c r="I109" s="669"/>
    </row>
    <row r="110" spans="1:9" s="19" customFormat="1" ht="12.75">
      <c r="A110" s="647"/>
      <c r="B110" s="648"/>
      <c r="C110" s="647"/>
      <c r="D110" s="647"/>
      <c r="E110" s="650"/>
      <c r="F110" s="647"/>
      <c r="G110" s="669"/>
      <c r="H110" s="669"/>
      <c r="I110" s="669"/>
    </row>
    <row r="111" spans="1:9" s="19" customFormat="1" ht="12.75">
      <c r="A111" s="647"/>
      <c r="B111" s="648"/>
      <c r="C111" s="647"/>
      <c r="D111" s="647"/>
      <c r="E111" s="650"/>
      <c r="F111" s="647"/>
      <c r="G111" s="669"/>
      <c r="H111" s="669"/>
      <c r="I111" s="669"/>
    </row>
    <row r="112" spans="1:9" s="19" customFormat="1" ht="12.75">
      <c r="A112" s="647"/>
      <c r="B112" s="648"/>
      <c r="C112" s="647"/>
      <c r="D112" s="647"/>
      <c r="E112" s="650"/>
      <c r="F112" s="647"/>
      <c r="G112" s="669"/>
      <c r="H112" s="669"/>
      <c r="I112" s="669"/>
    </row>
    <row r="113" spans="1:9" s="19" customFormat="1" ht="12.75">
      <c r="A113" s="647"/>
      <c r="B113" s="648"/>
      <c r="C113" s="647"/>
      <c r="D113" s="647"/>
      <c r="E113" s="650"/>
      <c r="F113" s="647"/>
      <c r="G113" s="669"/>
      <c r="H113" s="669"/>
      <c r="I113" s="669"/>
    </row>
    <row r="114" spans="1:9" s="19" customFormat="1" ht="12.75">
      <c r="A114" s="647"/>
      <c r="B114" s="648"/>
      <c r="C114" s="647"/>
      <c r="D114" s="647"/>
      <c r="E114" s="650"/>
      <c r="F114" s="647"/>
      <c r="G114" s="669"/>
      <c r="H114" s="669"/>
      <c r="I114" s="669"/>
    </row>
    <row r="115" spans="1:9" s="19" customFormat="1" ht="12.75">
      <c r="A115" s="647"/>
      <c r="B115" s="648"/>
      <c r="C115" s="647"/>
      <c r="D115" s="647"/>
      <c r="E115" s="650"/>
      <c r="F115" s="647"/>
      <c r="G115" s="669"/>
      <c r="H115" s="669"/>
      <c r="I115" s="669"/>
    </row>
    <row r="116" spans="1:9" s="19" customFormat="1" ht="12.75">
      <c r="A116" s="647"/>
      <c r="B116" s="648"/>
      <c r="C116" s="647"/>
      <c r="D116" s="647"/>
      <c r="E116" s="650"/>
      <c r="F116" s="647"/>
      <c r="G116" s="669"/>
      <c r="H116" s="669"/>
      <c r="I116" s="669"/>
    </row>
    <row r="117" spans="1:9" s="19" customFormat="1" ht="12.75">
      <c r="A117" s="647"/>
      <c r="B117" s="648"/>
      <c r="C117" s="647"/>
      <c r="D117" s="647"/>
      <c r="E117" s="650"/>
      <c r="F117" s="647"/>
      <c r="G117" s="669"/>
      <c r="H117" s="669"/>
      <c r="I117" s="669"/>
    </row>
    <row r="118" spans="1:9" s="19" customFormat="1" ht="12.75">
      <c r="A118" s="647"/>
      <c r="B118" s="648"/>
      <c r="C118" s="647"/>
      <c r="D118" s="647"/>
      <c r="E118" s="650"/>
      <c r="F118" s="647"/>
      <c r="G118" s="669"/>
      <c r="H118" s="669"/>
      <c r="I118" s="669"/>
    </row>
    <row r="119" spans="1:9" s="19" customFormat="1" ht="12.75">
      <c r="A119" s="647"/>
      <c r="B119" s="648"/>
      <c r="C119" s="647"/>
      <c r="D119" s="647"/>
      <c r="E119" s="650"/>
      <c r="F119" s="647"/>
      <c r="G119" s="669"/>
      <c r="H119" s="669"/>
      <c r="I119" s="669"/>
    </row>
    <row r="120" spans="1:9" s="19" customFormat="1" ht="12.75">
      <c r="A120" s="647"/>
      <c r="B120" s="648"/>
      <c r="C120" s="647"/>
      <c r="D120" s="647"/>
      <c r="E120" s="650"/>
      <c r="F120" s="647"/>
      <c r="G120" s="669"/>
      <c r="H120" s="669"/>
      <c r="I120" s="669"/>
    </row>
    <row r="121" spans="1:9" s="19" customFormat="1" ht="12.75">
      <c r="A121" s="647"/>
      <c r="B121" s="648"/>
      <c r="C121" s="647"/>
      <c r="D121" s="647"/>
      <c r="E121" s="650"/>
      <c r="F121" s="647"/>
      <c r="G121" s="669"/>
      <c r="H121" s="669"/>
      <c r="I121" s="669"/>
    </row>
    <row r="122" spans="1:9" s="19" customFormat="1" ht="12.75">
      <c r="A122" s="647"/>
      <c r="B122" s="648"/>
      <c r="C122" s="647"/>
      <c r="D122" s="647"/>
      <c r="E122" s="650"/>
      <c r="F122" s="647"/>
      <c r="G122" s="669"/>
      <c r="H122" s="669"/>
      <c r="I122" s="669"/>
    </row>
    <row r="123" spans="1:9" s="19" customFormat="1" ht="12.75">
      <c r="A123" s="647"/>
      <c r="B123" s="648"/>
      <c r="C123" s="647"/>
      <c r="D123" s="647"/>
      <c r="E123" s="650"/>
      <c r="F123" s="647"/>
      <c r="G123" s="669"/>
      <c r="H123" s="669"/>
      <c r="I123" s="669"/>
    </row>
    <row r="124" spans="1:9" s="19" customFormat="1" ht="12.75">
      <c r="A124" s="647"/>
      <c r="B124" s="648"/>
      <c r="C124" s="647"/>
      <c r="D124" s="647"/>
      <c r="E124" s="650"/>
      <c r="F124" s="647"/>
      <c r="G124" s="669"/>
      <c r="H124" s="669"/>
      <c r="I124" s="669"/>
    </row>
    <row r="125" spans="1:9" s="19" customFormat="1" ht="12.75">
      <c r="A125" s="647"/>
      <c r="B125" s="648"/>
      <c r="C125" s="647"/>
      <c r="D125" s="647"/>
      <c r="E125" s="650"/>
      <c r="F125" s="647"/>
      <c r="G125" s="669"/>
      <c r="H125" s="669"/>
      <c r="I125" s="669"/>
    </row>
    <row r="126" spans="1:9" s="19" customFormat="1" ht="12.75">
      <c r="A126" s="647"/>
      <c r="B126" s="648"/>
      <c r="C126" s="647"/>
      <c r="D126" s="647"/>
      <c r="E126" s="650"/>
      <c r="F126" s="647"/>
      <c r="G126" s="669"/>
      <c r="H126" s="669"/>
      <c r="I126" s="669"/>
    </row>
    <row r="127" spans="1:9" s="19" customFormat="1" ht="12.75">
      <c r="A127" s="647"/>
      <c r="B127" s="648"/>
      <c r="C127" s="647"/>
      <c r="D127" s="647"/>
      <c r="E127" s="650"/>
      <c r="F127" s="647"/>
      <c r="G127" s="669"/>
      <c r="H127" s="669"/>
      <c r="I127" s="669"/>
    </row>
    <row r="128" spans="1:9" s="19" customFormat="1" ht="12.75">
      <c r="A128" s="647"/>
      <c r="B128" s="648"/>
      <c r="C128" s="647"/>
      <c r="D128" s="647"/>
      <c r="E128" s="650"/>
      <c r="F128" s="647"/>
      <c r="G128" s="669"/>
      <c r="H128" s="669"/>
      <c r="I128" s="669"/>
    </row>
    <row r="129" spans="1:9" s="19" customFormat="1" ht="12.75">
      <c r="A129" s="647"/>
      <c r="B129" s="648"/>
      <c r="C129" s="647"/>
      <c r="D129" s="647"/>
      <c r="E129" s="650"/>
      <c r="F129" s="647"/>
      <c r="G129" s="669"/>
      <c r="H129" s="669"/>
      <c r="I129" s="669"/>
    </row>
    <row r="130" spans="1:9" s="19" customFormat="1" ht="12.75">
      <c r="A130" s="647"/>
      <c r="B130" s="648"/>
      <c r="C130" s="647"/>
      <c r="D130" s="647"/>
      <c r="E130" s="650"/>
      <c r="F130" s="647"/>
      <c r="G130" s="669"/>
      <c r="H130" s="669"/>
      <c r="I130" s="669"/>
    </row>
    <row r="131" spans="1:9" s="19" customFormat="1" ht="12.75">
      <c r="A131" s="647"/>
      <c r="B131" s="648"/>
      <c r="C131" s="647"/>
      <c r="D131" s="647"/>
      <c r="E131" s="650"/>
      <c r="F131" s="647"/>
      <c r="G131" s="669"/>
      <c r="H131" s="669"/>
      <c r="I131" s="669"/>
    </row>
    <row r="132" spans="1:9" s="19" customFormat="1" ht="12.75">
      <c r="A132" s="647"/>
      <c r="B132" s="648"/>
      <c r="C132" s="647"/>
      <c r="D132" s="647"/>
      <c r="E132" s="650"/>
      <c r="F132" s="647"/>
      <c r="G132" s="669"/>
      <c r="H132" s="669"/>
      <c r="I132" s="669"/>
    </row>
    <row r="133" spans="1:9" s="19" customFormat="1" ht="12.75">
      <c r="A133" s="647"/>
      <c r="B133" s="648"/>
      <c r="C133" s="647"/>
      <c r="D133" s="647"/>
      <c r="E133" s="650"/>
      <c r="F133" s="647"/>
      <c r="G133" s="669"/>
      <c r="H133" s="669"/>
      <c r="I133" s="669"/>
    </row>
    <row r="134" spans="1:9" s="19" customFormat="1" ht="12.75">
      <c r="A134" s="647"/>
      <c r="B134" s="648"/>
      <c r="C134" s="647"/>
      <c r="D134" s="647"/>
      <c r="E134" s="650"/>
      <c r="F134" s="647"/>
      <c r="G134" s="669"/>
      <c r="H134" s="669"/>
      <c r="I134" s="669"/>
    </row>
    <row r="135" spans="1:9" s="19" customFormat="1" ht="12.75">
      <c r="A135" s="647"/>
      <c r="B135" s="648"/>
      <c r="C135" s="647"/>
      <c r="D135" s="647"/>
      <c r="E135" s="650"/>
      <c r="F135" s="647"/>
      <c r="G135" s="669"/>
      <c r="H135" s="669"/>
      <c r="I135" s="669"/>
    </row>
    <row r="136" spans="1:9" s="19" customFormat="1" ht="12.75">
      <c r="A136" s="647"/>
      <c r="B136" s="648"/>
      <c r="C136" s="647"/>
      <c r="D136" s="647"/>
      <c r="E136" s="650"/>
      <c r="F136" s="647"/>
      <c r="G136" s="669"/>
      <c r="H136" s="669"/>
      <c r="I136" s="669"/>
    </row>
    <row r="137" spans="1:9" s="19" customFormat="1" ht="12.75">
      <c r="A137" s="647"/>
      <c r="B137" s="648"/>
      <c r="C137" s="647"/>
      <c r="D137" s="647"/>
      <c r="E137" s="650"/>
      <c r="F137" s="647"/>
      <c r="G137" s="669"/>
      <c r="H137" s="669"/>
      <c r="I137" s="669"/>
    </row>
    <row r="138" spans="1:9" s="19" customFormat="1" ht="12.75">
      <c r="A138" s="647"/>
      <c r="B138" s="648"/>
      <c r="C138" s="647"/>
      <c r="D138" s="647"/>
      <c r="E138" s="650"/>
      <c r="F138" s="647"/>
      <c r="G138" s="669"/>
      <c r="H138" s="669"/>
      <c r="I138" s="669"/>
    </row>
    <row r="139" spans="1:9" s="19" customFormat="1" ht="12.75">
      <c r="A139" s="647"/>
      <c r="B139" s="648"/>
      <c r="C139" s="647"/>
      <c r="D139" s="647"/>
      <c r="E139" s="650"/>
      <c r="F139" s="647"/>
      <c r="G139" s="669"/>
      <c r="H139" s="669"/>
      <c r="I139" s="669"/>
    </row>
    <row r="140" spans="1:9" s="19" customFormat="1" ht="12.75">
      <c r="A140" s="647"/>
      <c r="B140" s="648"/>
      <c r="C140" s="647"/>
      <c r="D140" s="647"/>
      <c r="E140" s="650"/>
      <c r="F140" s="647"/>
      <c r="G140" s="669"/>
      <c r="H140" s="669"/>
      <c r="I140" s="669"/>
    </row>
    <row r="141" spans="1:9" s="19" customFormat="1" ht="12.75">
      <c r="A141" s="647"/>
      <c r="B141" s="648"/>
      <c r="C141" s="647"/>
      <c r="D141" s="647"/>
      <c r="E141" s="650"/>
      <c r="F141" s="647"/>
      <c r="G141" s="669"/>
      <c r="H141" s="669"/>
      <c r="I141" s="669"/>
    </row>
    <row r="142" spans="1:9" s="19" customFormat="1" ht="12.75">
      <c r="A142" s="647"/>
      <c r="B142" s="648"/>
      <c r="C142" s="647"/>
      <c r="D142" s="647"/>
      <c r="E142" s="650"/>
      <c r="F142" s="647"/>
      <c r="G142" s="669"/>
      <c r="H142" s="669"/>
      <c r="I142" s="669"/>
    </row>
    <row r="143" spans="1:9" s="19" customFormat="1" ht="12.75">
      <c r="A143" s="647"/>
      <c r="B143" s="648"/>
      <c r="C143" s="647"/>
      <c r="D143" s="647"/>
      <c r="E143" s="650"/>
      <c r="F143" s="647"/>
      <c r="G143" s="669"/>
      <c r="H143" s="669"/>
      <c r="I143" s="669"/>
    </row>
    <row r="144" spans="1:9" s="19" customFormat="1" ht="12.75">
      <c r="A144" s="647"/>
      <c r="B144" s="648"/>
      <c r="C144" s="647"/>
      <c r="D144" s="647"/>
      <c r="E144" s="650"/>
      <c r="F144" s="647"/>
      <c r="G144" s="669"/>
      <c r="H144" s="669"/>
      <c r="I144" s="669"/>
    </row>
    <row r="145" spans="1:9" s="19" customFormat="1" ht="12.75">
      <c r="A145" s="647"/>
      <c r="B145" s="648"/>
      <c r="C145" s="647"/>
      <c r="D145" s="647"/>
      <c r="E145" s="650"/>
      <c r="F145" s="647"/>
      <c r="G145" s="669"/>
      <c r="H145" s="669"/>
      <c r="I145" s="669"/>
    </row>
    <row r="146" spans="1:9" s="19" customFormat="1" ht="12.75">
      <c r="A146" s="647"/>
      <c r="B146" s="648"/>
      <c r="C146" s="647"/>
      <c r="D146" s="647"/>
      <c r="E146" s="650"/>
      <c r="F146" s="647"/>
      <c r="G146" s="669"/>
      <c r="H146" s="669"/>
      <c r="I146" s="669"/>
    </row>
    <row r="147" spans="1:9" s="19" customFormat="1" ht="12.75">
      <c r="A147" s="647"/>
      <c r="B147" s="648"/>
      <c r="C147" s="647"/>
      <c r="D147" s="647"/>
      <c r="E147" s="650"/>
      <c r="F147" s="647"/>
      <c r="G147" s="669"/>
      <c r="H147" s="669"/>
      <c r="I147" s="669"/>
    </row>
    <row r="148" spans="1:9" s="19" customFormat="1" ht="12.75">
      <c r="A148" s="647"/>
      <c r="B148" s="648"/>
      <c r="C148" s="647"/>
      <c r="D148" s="647"/>
      <c r="E148" s="650"/>
      <c r="F148" s="647"/>
      <c r="G148" s="669"/>
      <c r="H148" s="669"/>
      <c r="I148" s="669"/>
    </row>
    <row r="149" spans="1:9" s="19" customFormat="1" ht="12.75">
      <c r="A149" s="647"/>
      <c r="B149" s="648"/>
      <c r="C149" s="647"/>
      <c r="D149" s="647"/>
      <c r="E149" s="650"/>
      <c r="F149" s="647"/>
      <c r="G149" s="669"/>
      <c r="H149" s="669"/>
      <c r="I149" s="669"/>
    </row>
    <row r="150" spans="1:9" s="19" customFormat="1" ht="12.75">
      <c r="A150" s="647"/>
      <c r="B150" s="648"/>
      <c r="C150" s="647"/>
      <c r="D150" s="647"/>
      <c r="E150" s="650"/>
      <c r="F150" s="647"/>
      <c r="G150" s="669"/>
      <c r="H150" s="669"/>
      <c r="I150" s="669"/>
    </row>
    <row r="151" spans="1:9" s="19" customFormat="1" ht="12.75">
      <c r="A151" s="647"/>
      <c r="B151" s="648"/>
      <c r="C151" s="647"/>
      <c r="D151" s="647"/>
      <c r="E151" s="650"/>
      <c r="F151" s="647"/>
      <c r="G151" s="669"/>
      <c r="H151" s="669"/>
      <c r="I151" s="669"/>
    </row>
    <row r="152" spans="1:9" s="19" customFormat="1" ht="12.75">
      <c r="A152" s="647"/>
      <c r="B152" s="648"/>
      <c r="C152" s="647"/>
      <c r="D152" s="647"/>
      <c r="E152" s="650"/>
      <c r="F152" s="647"/>
      <c r="G152" s="669"/>
      <c r="H152" s="669"/>
      <c r="I152" s="669"/>
    </row>
    <row r="153" spans="1:9" s="19" customFormat="1" ht="12.75">
      <c r="A153" s="647"/>
      <c r="B153" s="648"/>
      <c r="C153" s="647"/>
      <c r="D153" s="647"/>
      <c r="E153" s="650"/>
      <c r="F153" s="647"/>
      <c r="G153" s="669"/>
      <c r="H153" s="669"/>
      <c r="I153" s="669"/>
    </row>
    <row r="154" spans="1:9" s="19" customFormat="1" ht="12.75">
      <c r="A154" s="647"/>
      <c r="B154" s="648"/>
      <c r="C154" s="647"/>
      <c r="D154" s="647"/>
      <c r="E154" s="650"/>
      <c r="F154" s="647"/>
      <c r="G154" s="669"/>
      <c r="H154" s="669"/>
      <c r="I154" s="669"/>
    </row>
    <row r="155" spans="1:9" s="19" customFormat="1" ht="12.75">
      <c r="A155" s="647"/>
      <c r="B155" s="648"/>
      <c r="C155" s="647"/>
      <c r="D155" s="647"/>
      <c r="E155" s="650"/>
      <c r="F155" s="647"/>
      <c r="G155" s="669"/>
      <c r="H155" s="669"/>
      <c r="I155" s="669"/>
    </row>
    <row r="156" spans="1:9" s="19" customFormat="1" ht="12.75">
      <c r="A156" s="647"/>
      <c r="B156" s="648"/>
      <c r="C156" s="647"/>
      <c r="D156" s="647"/>
      <c r="E156" s="650"/>
      <c r="F156" s="647"/>
      <c r="G156" s="669"/>
      <c r="H156" s="669"/>
      <c r="I156" s="669"/>
    </row>
    <row r="157" spans="1:9" s="19" customFormat="1" ht="12.75">
      <c r="A157" s="647"/>
      <c r="B157" s="648"/>
      <c r="C157" s="647"/>
      <c r="D157" s="647"/>
      <c r="E157" s="650"/>
      <c r="F157" s="647"/>
      <c r="G157" s="669"/>
      <c r="H157" s="669"/>
      <c r="I157" s="669"/>
    </row>
    <row r="158" spans="1:9" s="19" customFormat="1" ht="12.75">
      <c r="A158" s="647"/>
      <c r="B158" s="648"/>
      <c r="C158" s="647"/>
      <c r="D158" s="647"/>
      <c r="E158" s="650"/>
      <c r="F158" s="647"/>
      <c r="G158" s="669"/>
      <c r="H158" s="669"/>
      <c r="I158" s="669"/>
    </row>
    <row r="159" spans="1:9" s="19" customFormat="1" ht="12.75">
      <c r="A159" s="647"/>
      <c r="B159" s="648"/>
      <c r="C159" s="647"/>
      <c r="D159" s="647"/>
      <c r="E159" s="650"/>
      <c r="F159" s="647"/>
      <c r="G159" s="669"/>
      <c r="H159" s="669"/>
      <c r="I159" s="669"/>
    </row>
    <row r="160" spans="1:9" s="19" customFormat="1" ht="12.75">
      <c r="A160" s="647"/>
      <c r="B160" s="648"/>
      <c r="C160" s="647"/>
      <c r="D160" s="647"/>
      <c r="E160" s="650"/>
      <c r="F160" s="647"/>
      <c r="G160" s="669"/>
      <c r="H160" s="669"/>
      <c r="I160" s="669"/>
    </row>
    <row r="161" spans="1:9" s="19" customFormat="1" ht="12.75">
      <c r="A161" s="647"/>
      <c r="B161" s="648"/>
      <c r="C161" s="647"/>
      <c r="D161" s="647"/>
      <c r="E161" s="650"/>
      <c r="F161" s="647"/>
      <c r="G161" s="669"/>
      <c r="H161" s="669"/>
      <c r="I161" s="669"/>
    </row>
    <row r="162" spans="1:9" s="19" customFormat="1" ht="12.75">
      <c r="A162" s="647"/>
      <c r="B162" s="648"/>
      <c r="C162" s="647"/>
      <c r="D162" s="647"/>
      <c r="E162" s="650"/>
      <c r="F162" s="647"/>
      <c r="G162" s="669"/>
      <c r="H162" s="669"/>
      <c r="I162" s="669"/>
    </row>
    <row r="163" spans="1:9" s="19" customFormat="1" ht="12.75">
      <c r="A163" s="647"/>
      <c r="B163" s="648"/>
      <c r="C163" s="647"/>
      <c r="D163" s="647"/>
      <c r="E163" s="650"/>
      <c r="F163" s="647"/>
      <c r="G163" s="669"/>
      <c r="H163" s="669"/>
      <c r="I163" s="669"/>
    </row>
    <row r="164" spans="1:9" s="19" customFormat="1" ht="12.75">
      <c r="A164" s="647"/>
      <c r="B164" s="648"/>
      <c r="C164" s="647"/>
      <c r="D164" s="647"/>
      <c r="E164" s="650"/>
      <c r="F164" s="647"/>
      <c r="G164" s="669"/>
      <c r="H164" s="669"/>
      <c r="I164" s="669"/>
    </row>
    <row r="165" ht="15.75">
      <c r="A165" s="647"/>
    </row>
  </sheetData>
  <mergeCells count="8">
    <mergeCell ref="A1:F1"/>
    <mergeCell ref="A2:F2"/>
    <mergeCell ref="A4:F4"/>
    <mergeCell ref="A6:F6"/>
    <mergeCell ref="A41:F41"/>
    <mergeCell ref="A7:F7"/>
    <mergeCell ref="A8:F8"/>
    <mergeCell ref="A9:F9"/>
  </mergeCells>
  <printOptions/>
  <pageMargins left="0.75" right="0.75" top="1" bottom="1" header="0.5" footer="0.5"/>
  <pageSetup firstPageNumber="42" useFirstPageNumber="1" fitToHeight="1" fitToWidth="1" horizontalDpi="600" verticalDpi="600" orientation="portrait" paperSize="9" scale="82" r:id="rId1"/>
  <headerFooter alignWithMargins="0">
    <oddFooter>&amp;C&amp;"times,Regular"&amp;P</oddFooter>
  </headerFooter>
  <colBreaks count="1" manualBreakCount="1">
    <brk id="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C168"/>
  <sheetViews>
    <sheetView zoomScaleSheetLayoutView="100" workbookViewId="0" topLeftCell="A19">
      <selection activeCell="H95" sqref="H95"/>
    </sheetView>
  </sheetViews>
  <sheetFormatPr defaultColWidth="9.140625" defaultRowHeight="12.75"/>
  <cols>
    <col min="1" max="1" width="9.57421875" style="600" customWidth="1"/>
    <col min="2" max="2" width="46.8515625" style="601" customWidth="1"/>
    <col min="3" max="3" width="13.00390625" style="600" customWidth="1"/>
    <col min="4" max="4" width="11.140625" style="693" customWidth="1"/>
    <col min="5" max="5" width="10.28125" style="737" customWidth="1"/>
    <col min="6" max="6" width="11.140625" style="661" customWidth="1"/>
    <col min="7" max="7" width="9.140625" style="667" customWidth="1"/>
    <col min="8" max="8" width="12.00390625" style="667" customWidth="1"/>
    <col min="9" max="9" width="9.140625" style="667" customWidth="1"/>
    <col min="10" max="16384" width="9.140625" style="10" customWidth="1"/>
  </cols>
  <sheetData>
    <row r="1" spans="1:55" ht="12.75">
      <c r="A1" s="1103" t="s">
        <v>1680</v>
      </c>
      <c r="B1" s="1103"/>
      <c r="C1" s="1103"/>
      <c r="D1" s="1103"/>
      <c r="E1" s="1103"/>
      <c r="F1" s="1103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5" customHeight="1">
      <c r="A2" s="1104" t="s">
        <v>1681</v>
      </c>
      <c r="B2" s="1104"/>
      <c r="C2" s="1104"/>
      <c r="D2" s="1104"/>
      <c r="E2" s="1104"/>
      <c r="F2" s="110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3.75" customHeight="1">
      <c r="A3" s="4"/>
      <c r="B3" s="5"/>
      <c r="C3" s="6"/>
      <c r="D3" s="6"/>
      <c r="E3" s="4"/>
      <c r="F3" s="4"/>
      <c r="G3" s="3"/>
      <c r="H3" s="345"/>
      <c r="I3" s="345"/>
      <c r="J3" s="345"/>
      <c r="K3" s="3"/>
      <c r="L3" s="345"/>
      <c r="M3" s="345"/>
      <c r="N3" s="3"/>
      <c r="O3" s="345"/>
      <c r="P3" s="34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17" s="2" customFormat="1" ht="12.75">
      <c r="A4" s="1105" t="s">
        <v>1682</v>
      </c>
      <c r="B4" s="1105"/>
      <c r="C4" s="1105"/>
      <c r="D4" s="1105"/>
      <c r="E4" s="1105"/>
      <c r="F4" s="1105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</row>
    <row r="5" spans="1:16" s="2" customFormat="1" ht="12.7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7" ht="17.25" customHeight="1">
      <c r="A6" s="1106" t="s">
        <v>1683</v>
      </c>
      <c r="B6" s="1106"/>
      <c r="C6" s="1106"/>
      <c r="D6" s="1106"/>
      <c r="E6" s="1106"/>
      <c r="F6" s="110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</row>
    <row r="7" spans="1:17" ht="17.25" customHeight="1">
      <c r="A7" s="1099" t="s">
        <v>1170</v>
      </c>
      <c r="B7" s="1099"/>
      <c r="C7" s="1099"/>
      <c r="D7" s="1099"/>
      <c r="E7" s="1099"/>
      <c r="F7" s="1099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</row>
    <row r="8" spans="1:17" ht="17.25" customHeight="1">
      <c r="A8" s="1108" t="s">
        <v>182</v>
      </c>
      <c r="B8" s="1108"/>
      <c r="C8" s="1108"/>
      <c r="D8" s="1108"/>
      <c r="E8" s="1108"/>
      <c r="F8" s="1108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</row>
    <row r="9" spans="1:15" s="14" customFormat="1" ht="12.75">
      <c r="A9" s="1109" t="s">
        <v>1686</v>
      </c>
      <c r="B9" s="1109"/>
      <c r="C9" s="1109"/>
      <c r="D9" s="1109"/>
      <c r="E9" s="1109"/>
      <c r="F9" s="1109"/>
      <c r="G9" s="13"/>
      <c r="H9" s="13"/>
      <c r="I9" s="13"/>
      <c r="J9" s="13"/>
      <c r="K9" s="13"/>
      <c r="L9" s="13"/>
      <c r="M9" s="13"/>
      <c r="N9" s="345"/>
      <c r="O9" s="347"/>
    </row>
    <row r="10" spans="1:15" s="14" customFormat="1" ht="12.75">
      <c r="A10" s="17" t="s">
        <v>1687</v>
      </c>
      <c r="B10" s="18"/>
      <c r="C10" s="15"/>
      <c r="D10" s="13"/>
      <c r="F10" s="16" t="s">
        <v>38</v>
      </c>
      <c r="G10" s="15"/>
      <c r="H10" s="16"/>
      <c r="I10" s="16"/>
      <c r="J10" s="348"/>
      <c r="K10" s="15"/>
      <c r="N10" s="345"/>
      <c r="O10" s="347"/>
    </row>
    <row r="11" spans="5:6" ht="15.75">
      <c r="E11" s="10"/>
      <c r="F11" s="694" t="s">
        <v>1171</v>
      </c>
    </row>
    <row r="12" spans="1:9" s="19" customFormat="1" ht="12.75" customHeight="1">
      <c r="A12" s="647"/>
      <c r="B12" s="648"/>
      <c r="C12" s="695"/>
      <c r="D12" s="604"/>
      <c r="E12" s="696"/>
      <c r="F12" s="604" t="s">
        <v>1739</v>
      </c>
      <c r="G12" s="669"/>
      <c r="H12" s="669"/>
      <c r="I12" s="669"/>
    </row>
    <row r="13" spans="1:9" s="19" customFormat="1" ht="46.5" customHeight="1">
      <c r="A13" s="605" t="s">
        <v>40</v>
      </c>
      <c r="B13" s="605" t="s">
        <v>41</v>
      </c>
      <c r="C13" s="605" t="s">
        <v>923</v>
      </c>
      <c r="D13" s="606" t="s">
        <v>1742</v>
      </c>
      <c r="E13" s="606" t="s">
        <v>42</v>
      </c>
      <c r="F13" s="606" t="s">
        <v>1694</v>
      </c>
      <c r="G13" s="669"/>
      <c r="H13" s="669"/>
      <c r="I13" s="669"/>
    </row>
    <row r="14" spans="1:9" s="19" customFormat="1" ht="12.75">
      <c r="A14" s="608">
        <v>1</v>
      </c>
      <c r="B14" s="605">
        <v>2</v>
      </c>
      <c r="C14" s="608">
        <v>3</v>
      </c>
      <c r="D14" s="606">
        <v>4</v>
      </c>
      <c r="E14" s="697">
        <v>5</v>
      </c>
      <c r="F14" s="606">
        <v>6</v>
      </c>
      <c r="G14" s="669"/>
      <c r="H14" s="669"/>
      <c r="I14" s="669"/>
    </row>
    <row r="15" spans="1:9" s="19" customFormat="1" ht="19.5" customHeight="1">
      <c r="A15" s="698" t="s">
        <v>1096</v>
      </c>
      <c r="B15" s="552" t="s">
        <v>1005</v>
      </c>
      <c r="C15" s="643">
        <v>918109166</v>
      </c>
      <c r="D15" s="643">
        <v>320661344</v>
      </c>
      <c r="E15" s="672">
        <v>34.92627629425061</v>
      </c>
      <c r="F15" s="643">
        <v>84063907</v>
      </c>
      <c r="G15" s="669"/>
      <c r="H15" s="669"/>
      <c r="I15" s="669"/>
    </row>
    <row r="16" spans="1:8" s="19" customFormat="1" ht="21" customHeight="1">
      <c r="A16" s="699" t="s">
        <v>1101</v>
      </c>
      <c r="B16" s="552" t="s">
        <v>1102</v>
      </c>
      <c r="C16" s="638">
        <v>1003518167</v>
      </c>
      <c r="D16" s="638">
        <v>282629361</v>
      </c>
      <c r="E16" s="672">
        <v>28.1638509689282</v>
      </c>
      <c r="F16" s="638">
        <v>77653875</v>
      </c>
      <c r="G16" s="589"/>
      <c r="H16" s="589"/>
    </row>
    <row r="17" spans="1:8" s="19" customFormat="1" ht="18.75" customHeight="1">
      <c r="A17" s="58"/>
      <c r="B17" s="77" t="s">
        <v>524</v>
      </c>
      <c r="C17" s="638">
        <v>859682785</v>
      </c>
      <c r="D17" s="638">
        <v>261795624</v>
      </c>
      <c r="E17" s="672">
        <v>30.452584205231005</v>
      </c>
      <c r="F17" s="701">
        <v>71039401</v>
      </c>
      <c r="G17" s="589"/>
      <c r="H17" s="589"/>
    </row>
    <row r="18" spans="1:8" s="19" customFormat="1" ht="18" customHeight="1">
      <c r="A18" s="68">
        <v>1000</v>
      </c>
      <c r="B18" s="77" t="s">
        <v>1103</v>
      </c>
      <c r="C18" s="638">
        <v>623740822</v>
      </c>
      <c r="D18" s="638">
        <v>186869502</v>
      </c>
      <c r="E18" s="672">
        <v>29.959479227415393</v>
      </c>
      <c r="F18" s="701">
        <v>50469142</v>
      </c>
      <c r="G18" s="589"/>
      <c r="H18" s="589"/>
    </row>
    <row r="19" spans="1:8" s="19" customFormat="1" ht="18.75" customHeight="1">
      <c r="A19" s="61" t="s">
        <v>1172</v>
      </c>
      <c r="B19" s="72" t="s">
        <v>1173</v>
      </c>
      <c r="C19" s="624">
        <v>333087698</v>
      </c>
      <c r="D19" s="624">
        <v>100647213</v>
      </c>
      <c r="E19" s="677">
        <v>30.21643056898487</v>
      </c>
      <c r="F19" s="702">
        <v>26954318</v>
      </c>
      <c r="G19" s="589"/>
      <c r="H19" s="589"/>
    </row>
    <row r="20" spans="1:8" s="19" customFormat="1" ht="17.25" customHeight="1">
      <c r="A20" s="61" t="s">
        <v>1174</v>
      </c>
      <c r="B20" s="72" t="s">
        <v>1175</v>
      </c>
      <c r="C20" s="624">
        <v>79813719</v>
      </c>
      <c r="D20" s="624">
        <v>23096075</v>
      </c>
      <c r="E20" s="677">
        <v>28.93747502230788</v>
      </c>
      <c r="F20" s="702">
        <v>6199968</v>
      </c>
      <c r="G20" s="589"/>
      <c r="H20" s="589"/>
    </row>
    <row r="21" spans="1:8" s="19" customFormat="1" ht="18" customHeight="1">
      <c r="A21" s="61" t="s">
        <v>1176</v>
      </c>
      <c r="B21" s="72" t="s">
        <v>1177</v>
      </c>
      <c r="C21" s="624">
        <v>3294713</v>
      </c>
      <c r="D21" s="624">
        <v>956636</v>
      </c>
      <c r="E21" s="677">
        <v>29.035488068308226</v>
      </c>
      <c r="F21" s="702">
        <v>307401</v>
      </c>
      <c r="G21" s="589"/>
      <c r="H21" s="589"/>
    </row>
    <row r="22" spans="1:8" s="19" customFormat="1" ht="15" customHeight="1">
      <c r="A22" s="61" t="s">
        <v>1178</v>
      </c>
      <c r="B22" s="72" t="s">
        <v>1179</v>
      </c>
      <c r="C22" s="624">
        <v>111883158</v>
      </c>
      <c r="D22" s="624">
        <v>26579717</v>
      </c>
      <c r="E22" s="677">
        <v>23.75667390439587</v>
      </c>
      <c r="F22" s="702">
        <v>8152609</v>
      </c>
      <c r="G22" s="589"/>
      <c r="H22" s="589"/>
    </row>
    <row r="23" spans="1:7" s="19" customFormat="1" ht="25.5">
      <c r="A23" s="327">
        <v>1455</v>
      </c>
      <c r="B23" s="422" t="s">
        <v>1180</v>
      </c>
      <c r="C23" s="703" t="s">
        <v>1697</v>
      </c>
      <c r="D23" s="703">
        <v>117311</v>
      </c>
      <c r="E23" s="683" t="s">
        <v>1697</v>
      </c>
      <c r="F23" s="704">
        <v>73629</v>
      </c>
      <c r="G23" s="164"/>
    </row>
    <row r="24" spans="1:7" s="19" customFormat="1" ht="51">
      <c r="A24" s="327">
        <v>1456</v>
      </c>
      <c r="B24" s="422" t="s">
        <v>1181</v>
      </c>
      <c r="C24" s="703" t="s">
        <v>1697</v>
      </c>
      <c r="D24" s="703" t="s">
        <v>1697</v>
      </c>
      <c r="E24" s="683" t="s">
        <v>1697</v>
      </c>
      <c r="F24" s="704">
        <v>0</v>
      </c>
      <c r="G24" s="164"/>
    </row>
    <row r="25" spans="1:7" s="19" customFormat="1" ht="16.5" customHeight="1">
      <c r="A25" s="705">
        <v>1491</v>
      </c>
      <c r="B25" s="706" t="s">
        <v>1182</v>
      </c>
      <c r="C25" s="617" t="s">
        <v>1697</v>
      </c>
      <c r="D25" s="617">
        <v>240</v>
      </c>
      <c r="E25" s="683" t="s">
        <v>1697</v>
      </c>
      <c r="F25" s="704">
        <v>60</v>
      </c>
      <c r="G25" s="207"/>
    </row>
    <row r="26" spans="1:7" s="19" customFormat="1" ht="12.75">
      <c r="A26" s="705">
        <v>1492</v>
      </c>
      <c r="B26" s="706" t="s">
        <v>1183</v>
      </c>
      <c r="C26" s="617" t="s">
        <v>1697</v>
      </c>
      <c r="D26" s="617">
        <v>482886</v>
      </c>
      <c r="E26" s="683" t="s">
        <v>1697</v>
      </c>
      <c r="F26" s="704">
        <v>192285</v>
      </c>
      <c r="G26" s="207"/>
    </row>
    <row r="27" spans="1:7" s="19" customFormat="1" ht="12.75">
      <c r="A27" s="705">
        <v>1493</v>
      </c>
      <c r="B27" s="706" t="s">
        <v>1184</v>
      </c>
      <c r="C27" s="617" t="s">
        <v>1697</v>
      </c>
      <c r="D27" s="617">
        <v>96230</v>
      </c>
      <c r="E27" s="683" t="s">
        <v>1697</v>
      </c>
      <c r="F27" s="704">
        <v>40710</v>
      </c>
      <c r="G27" s="207"/>
    </row>
    <row r="28" spans="1:7" s="19" customFormat="1" ht="12.75">
      <c r="A28" s="705">
        <v>1499</v>
      </c>
      <c r="B28" s="706" t="s">
        <v>1185</v>
      </c>
      <c r="C28" s="617" t="s">
        <v>1697</v>
      </c>
      <c r="D28" s="617">
        <v>61059</v>
      </c>
      <c r="E28" s="683" t="s">
        <v>1697</v>
      </c>
      <c r="F28" s="704">
        <v>23675</v>
      </c>
      <c r="G28" s="207"/>
    </row>
    <row r="29" spans="1:8" s="19" customFormat="1" ht="30" customHeight="1">
      <c r="A29" s="707" t="s">
        <v>1186</v>
      </c>
      <c r="B29" s="708" t="s">
        <v>1187</v>
      </c>
      <c r="C29" s="624">
        <v>92156505</v>
      </c>
      <c r="D29" s="624">
        <v>34918346</v>
      </c>
      <c r="E29" s="677">
        <v>37.8902672144522</v>
      </c>
      <c r="F29" s="702">
        <v>8676358</v>
      </c>
      <c r="G29" s="589"/>
      <c r="H29" s="589"/>
    </row>
    <row r="30" spans="1:7" s="19" customFormat="1" ht="12.75">
      <c r="A30" s="327">
        <v>1564</v>
      </c>
      <c r="B30" s="422" t="s">
        <v>1188</v>
      </c>
      <c r="C30" s="703" t="s">
        <v>1697</v>
      </c>
      <c r="D30" s="703">
        <v>105197</v>
      </c>
      <c r="E30" s="683" t="s">
        <v>1697</v>
      </c>
      <c r="F30" s="704">
        <v>44890</v>
      </c>
      <c r="G30" s="164"/>
    </row>
    <row r="31" spans="1:7" s="19" customFormat="1" ht="12.75">
      <c r="A31" s="327">
        <v>1565</v>
      </c>
      <c r="B31" s="709" t="s">
        <v>1189</v>
      </c>
      <c r="C31" s="703" t="s">
        <v>1697</v>
      </c>
      <c r="D31" s="703">
        <v>26288</v>
      </c>
      <c r="E31" s="683" t="s">
        <v>1697</v>
      </c>
      <c r="F31" s="704">
        <v>7321</v>
      </c>
      <c r="G31" s="164"/>
    </row>
    <row r="32" spans="1:8" s="19" customFormat="1" ht="21" customHeight="1">
      <c r="A32" s="61">
        <v>1600</v>
      </c>
      <c r="B32" s="553" t="s">
        <v>1190</v>
      </c>
      <c r="C32" s="624">
        <v>3505029</v>
      </c>
      <c r="D32" s="624">
        <v>671515</v>
      </c>
      <c r="E32" s="677">
        <v>19.158614664814472</v>
      </c>
      <c r="F32" s="702">
        <v>178488</v>
      </c>
      <c r="G32" s="589"/>
      <c r="H32" s="589"/>
    </row>
    <row r="33" spans="1:8" s="19" customFormat="1" ht="15.75" customHeight="1">
      <c r="A33" s="68">
        <v>2000</v>
      </c>
      <c r="B33" s="68" t="s">
        <v>1014</v>
      </c>
      <c r="C33" s="638">
        <v>8375941</v>
      </c>
      <c r="D33" s="638">
        <v>2273634</v>
      </c>
      <c r="E33" s="672">
        <v>27.144818713503355</v>
      </c>
      <c r="F33" s="701">
        <v>947295</v>
      </c>
      <c r="G33" s="589"/>
      <c r="H33" s="589"/>
    </row>
    <row r="34" spans="1:8" s="19" customFormat="1" ht="15.75" customHeight="1">
      <c r="A34" s="710" t="s">
        <v>1191</v>
      </c>
      <c r="B34" s="711" t="s">
        <v>1192</v>
      </c>
      <c r="C34" s="624">
        <v>8299230</v>
      </c>
      <c r="D34" s="624">
        <v>2245603</v>
      </c>
      <c r="E34" s="677">
        <v>27.05796802835926</v>
      </c>
      <c r="F34" s="702">
        <v>943546</v>
      </c>
      <c r="G34" s="589"/>
      <c r="H34" s="589"/>
    </row>
    <row r="35" spans="1:8" s="19" customFormat="1" ht="18" customHeight="1">
      <c r="A35" s="680" t="s">
        <v>1193</v>
      </c>
      <c r="B35" s="712" t="s">
        <v>1194</v>
      </c>
      <c r="C35" s="617" t="s">
        <v>1697</v>
      </c>
      <c r="D35" s="617">
        <v>351529</v>
      </c>
      <c r="E35" s="683" t="s">
        <v>1697</v>
      </c>
      <c r="F35" s="704">
        <v>82638</v>
      </c>
      <c r="G35" s="589"/>
      <c r="H35" s="589"/>
    </row>
    <row r="36" spans="1:8" s="19" customFormat="1" ht="25.5">
      <c r="A36" s="713">
        <v>2140</v>
      </c>
      <c r="B36" s="714" t="s">
        <v>1195</v>
      </c>
      <c r="C36" s="617" t="s">
        <v>1697</v>
      </c>
      <c r="D36" s="617">
        <v>1052652</v>
      </c>
      <c r="E36" s="683" t="s">
        <v>1697</v>
      </c>
      <c r="F36" s="704">
        <v>463497</v>
      </c>
      <c r="G36" s="589"/>
      <c r="H36" s="589"/>
    </row>
    <row r="37" spans="1:8" s="19" customFormat="1" ht="18.75" customHeight="1">
      <c r="A37" s="715" t="s">
        <v>1196</v>
      </c>
      <c r="B37" s="716" t="s">
        <v>1197</v>
      </c>
      <c r="C37" s="617" t="s">
        <v>1697</v>
      </c>
      <c r="D37" s="617">
        <v>60136</v>
      </c>
      <c r="E37" s="683" t="s">
        <v>1697</v>
      </c>
      <c r="F37" s="704">
        <v>28679</v>
      </c>
      <c r="G37" s="589"/>
      <c r="H37" s="589"/>
    </row>
    <row r="38" spans="1:8" s="19" customFormat="1" ht="18.75" customHeight="1">
      <c r="A38" s="710" t="s">
        <v>1198</v>
      </c>
      <c r="B38" s="711" t="s">
        <v>1199</v>
      </c>
      <c r="C38" s="624">
        <v>42466</v>
      </c>
      <c r="D38" s="624">
        <v>15083</v>
      </c>
      <c r="E38" s="677">
        <v>35.517826025526304</v>
      </c>
      <c r="F38" s="702">
        <v>1258</v>
      </c>
      <c r="G38" s="589"/>
      <c r="H38" s="589"/>
    </row>
    <row r="39" spans="1:8" s="19" customFormat="1" ht="17.25" customHeight="1">
      <c r="A39" s="710" t="s">
        <v>1200</v>
      </c>
      <c r="B39" s="711" t="s">
        <v>1201</v>
      </c>
      <c r="C39" s="624">
        <v>34245</v>
      </c>
      <c r="D39" s="624">
        <v>12948</v>
      </c>
      <c r="E39" s="677">
        <v>37.80989925536575</v>
      </c>
      <c r="F39" s="702">
        <v>2491</v>
      </c>
      <c r="G39" s="589"/>
      <c r="H39" s="589"/>
    </row>
    <row r="40" spans="1:8" s="19" customFormat="1" ht="19.5" customHeight="1">
      <c r="A40" s="68">
        <v>3000</v>
      </c>
      <c r="B40" s="68" t="s">
        <v>483</v>
      </c>
      <c r="C40" s="638">
        <v>227566022</v>
      </c>
      <c r="D40" s="223">
        <v>72652488</v>
      </c>
      <c r="E40" s="672">
        <v>31.92589445536821</v>
      </c>
      <c r="F40" s="638">
        <v>19622964</v>
      </c>
      <c r="G40" s="589"/>
      <c r="H40" s="589"/>
    </row>
    <row r="41" spans="1:8" s="19" customFormat="1" ht="18" customHeight="1">
      <c r="A41" s="61">
        <v>3100</v>
      </c>
      <c r="B41" s="72" t="s">
        <v>1202</v>
      </c>
      <c r="C41" s="624">
        <v>2289908</v>
      </c>
      <c r="D41" s="624">
        <v>1329664</v>
      </c>
      <c r="E41" s="677">
        <v>58.06626292410001</v>
      </c>
      <c r="F41" s="702">
        <v>49486</v>
      </c>
      <c r="G41" s="589"/>
      <c r="H41" s="589"/>
    </row>
    <row r="42" spans="1:8" s="19" customFormat="1" ht="20.25" customHeight="1">
      <c r="A42" s="61">
        <v>3300</v>
      </c>
      <c r="B42" s="72" t="s">
        <v>1203</v>
      </c>
      <c r="C42" s="624">
        <v>48892422</v>
      </c>
      <c r="D42" s="624">
        <v>15931812</v>
      </c>
      <c r="E42" s="677">
        <v>32.585442382052584</v>
      </c>
      <c r="F42" s="702">
        <v>4034366</v>
      </c>
      <c r="G42" s="589"/>
      <c r="H42" s="589"/>
    </row>
    <row r="43" spans="1:8" s="19" customFormat="1" ht="18.75" customHeight="1">
      <c r="A43" s="61">
        <v>3400</v>
      </c>
      <c r="B43" s="72" t="s">
        <v>1204</v>
      </c>
      <c r="C43" s="624">
        <v>59992930</v>
      </c>
      <c r="D43" s="624">
        <v>18576553</v>
      </c>
      <c r="E43" s="677">
        <v>30.964570325203322</v>
      </c>
      <c r="F43" s="702">
        <v>5810599</v>
      </c>
      <c r="G43" s="589"/>
      <c r="H43" s="589"/>
    </row>
    <row r="44" spans="1:8" s="19" customFormat="1" ht="21" customHeight="1">
      <c r="A44" s="61">
        <v>3500</v>
      </c>
      <c r="B44" s="72" t="s">
        <v>1205</v>
      </c>
      <c r="C44" s="624">
        <v>29553077</v>
      </c>
      <c r="D44" s="624">
        <v>8892535</v>
      </c>
      <c r="E44" s="677">
        <v>30.09004781464888</v>
      </c>
      <c r="F44" s="702">
        <v>2186072</v>
      </c>
      <c r="G44" s="589"/>
      <c r="H44" s="589"/>
    </row>
    <row r="45" spans="1:9" s="19" customFormat="1" ht="12.75">
      <c r="A45" s="680" t="s">
        <v>1206</v>
      </c>
      <c r="B45" s="714" t="s">
        <v>1207</v>
      </c>
      <c r="C45" s="703" t="s">
        <v>1697</v>
      </c>
      <c r="D45" s="703">
        <v>505</v>
      </c>
      <c r="E45" s="683" t="s">
        <v>1697</v>
      </c>
      <c r="F45" s="702">
        <v>125</v>
      </c>
      <c r="G45" s="467"/>
      <c r="H45" s="472"/>
      <c r="I45" s="589"/>
    </row>
    <row r="46" spans="1:9" s="19" customFormat="1" ht="12.75">
      <c r="A46" s="680" t="s">
        <v>1208</v>
      </c>
      <c r="B46" s="717" t="s">
        <v>1209</v>
      </c>
      <c r="C46" s="703" t="s">
        <v>1697</v>
      </c>
      <c r="D46" s="703">
        <v>48119</v>
      </c>
      <c r="E46" s="683" t="s">
        <v>1697</v>
      </c>
      <c r="F46" s="704">
        <v>13310</v>
      </c>
      <c r="G46" s="467"/>
      <c r="H46" s="472"/>
      <c r="I46" s="589"/>
    </row>
    <row r="47" spans="1:9" s="19" customFormat="1" ht="12.75">
      <c r="A47" s="680" t="s">
        <v>1210</v>
      </c>
      <c r="B47" s="717" t="s">
        <v>1211</v>
      </c>
      <c r="C47" s="703" t="s">
        <v>1697</v>
      </c>
      <c r="D47" s="703">
        <v>514618</v>
      </c>
      <c r="E47" s="683" t="s">
        <v>1697</v>
      </c>
      <c r="F47" s="704">
        <v>94189</v>
      </c>
      <c r="G47" s="467"/>
      <c r="H47" s="472"/>
      <c r="I47" s="589"/>
    </row>
    <row r="48" spans="1:8" s="19" customFormat="1" ht="18.75" customHeight="1">
      <c r="A48" s="61">
        <v>3600</v>
      </c>
      <c r="B48" s="72" t="s">
        <v>1212</v>
      </c>
      <c r="C48" s="624">
        <v>436431</v>
      </c>
      <c r="D48" s="624">
        <v>299776</v>
      </c>
      <c r="E48" s="677">
        <v>68.68806294694923</v>
      </c>
      <c r="F48" s="702">
        <v>88777</v>
      </c>
      <c r="G48" s="589"/>
      <c r="H48" s="589"/>
    </row>
    <row r="49" spans="1:10" s="19" customFormat="1" ht="18.75" customHeight="1">
      <c r="A49" s="61">
        <v>3800</v>
      </c>
      <c r="B49" s="78" t="s">
        <v>1213</v>
      </c>
      <c r="C49" s="624">
        <v>86369495</v>
      </c>
      <c r="D49" s="624">
        <v>27611127</v>
      </c>
      <c r="E49" s="677">
        <v>31.96860998203127</v>
      </c>
      <c r="F49" s="702">
        <v>7452578</v>
      </c>
      <c r="G49" s="589"/>
      <c r="H49" s="589"/>
      <c r="I49" s="589"/>
      <c r="J49" s="589"/>
    </row>
    <row r="50" spans="1:8" s="19" customFormat="1" ht="38.25">
      <c r="A50" s="718">
        <v>3860</v>
      </c>
      <c r="B50" s="719" t="s">
        <v>1214</v>
      </c>
      <c r="C50" s="617" t="s">
        <v>1697</v>
      </c>
      <c r="D50" s="617">
        <v>70888</v>
      </c>
      <c r="E50" s="683" t="s">
        <v>1697</v>
      </c>
      <c r="F50" s="704">
        <v>29879</v>
      </c>
      <c r="G50" s="589"/>
      <c r="H50" s="589"/>
    </row>
    <row r="51" spans="1:9" s="19" customFormat="1" ht="21" customHeight="1">
      <c r="A51" s="707">
        <v>3900</v>
      </c>
      <c r="B51" s="720" t="s">
        <v>504</v>
      </c>
      <c r="C51" s="624">
        <v>31759</v>
      </c>
      <c r="D51" s="624">
        <v>11021</v>
      </c>
      <c r="E51" s="677">
        <v>34.70197424352152</v>
      </c>
      <c r="F51" s="702">
        <v>1086</v>
      </c>
      <c r="G51" s="211"/>
      <c r="H51" s="472"/>
      <c r="I51" s="589"/>
    </row>
    <row r="52" spans="1:9" s="19" customFormat="1" ht="12.75">
      <c r="A52" s="718">
        <v>3910</v>
      </c>
      <c r="B52" s="719" t="s">
        <v>1215</v>
      </c>
      <c r="C52" s="617" t="s">
        <v>1697</v>
      </c>
      <c r="D52" s="617">
        <v>918</v>
      </c>
      <c r="E52" s="683" t="s">
        <v>1697</v>
      </c>
      <c r="F52" s="704">
        <v>0</v>
      </c>
      <c r="G52" s="211"/>
      <c r="H52" s="472"/>
      <c r="I52" s="589"/>
    </row>
    <row r="53" spans="1:8" s="19" customFormat="1" ht="18.75" customHeight="1">
      <c r="A53" s="718"/>
      <c r="B53" s="721" t="s">
        <v>1247</v>
      </c>
      <c r="C53" s="638">
        <v>143835382</v>
      </c>
      <c r="D53" s="223">
        <v>20833737</v>
      </c>
      <c r="E53" s="672">
        <v>14.484431236814874</v>
      </c>
      <c r="F53" s="701">
        <v>6614474</v>
      </c>
      <c r="G53" s="589"/>
      <c r="H53" s="589"/>
    </row>
    <row r="54" spans="1:8" s="19" customFormat="1" ht="18.75" customHeight="1">
      <c r="A54" s="77" t="s">
        <v>1216</v>
      </c>
      <c r="B54" s="77" t="s">
        <v>1217</v>
      </c>
      <c r="C54" s="612">
        <v>91189776</v>
      </c>
      <c r="D54" s="612">
        <v>15878372</v>
      </c>
      <c r="E54" s="672">
        <v>17.412447641060112</v>
      </c>
      <c r="F54" s="722">
        <v>5076488</v>
      </c>
      <c r="G54" s="589"/>
      <c r="H54" s="589"/>
    </row>
    <row r="55" spans="1:8" s="19" customFormat="1" ht="25.5">
      <c r="A55" s="707">
        <v>4800</v>
      </c>
      <c r="B55" s="708" t="s">
        <v>1218</v>
      </c>
      <c r="C55" s="676">
        <v>110000</v>
      </c>
      <c r="D55" s="676">
        <v>0</v>
      </c>
      <c r="E55" s="677">
        <v>0</v>
      </c>
      <c r="F55" s="702">
        <v>0</v>
      </c>
      <c r="G55" s="589"/>
      <c r="H55" s="589"/>
    </row>
    <row r="56" spans="1:8" s="19" customFormat="1" ht="38.25">
      <c r="A56" s="718">
        <v>4860</v>
      </c>
      <c r="B56" s="719" t="s">
        <v>1219</v>
      </c>
      <c r="C56" s="723" t="s">
        <v>1697</v>
      </c>
      <c r="D56" s="724">
        <v>0</v>
      </c>
      <c r="E56" s="725" t="s">
        <v>1697</v>
      </c>
      <c r="F56" s="704">
        <v>0</v>
      </c>
      <c r="G56" s="589"/>
      <c r="H56" s="589"/>
    </row>
    <row r="57" spans="1:8" s="19" customFormat="1" ht="18.75" customHeight="1">
      <c r="A57" s="68">
        <v>6000</v>
      </c>
      <c r="B57" s="77" t="s">
        <v>1220</v>
      </c>
      <c r="C57" s="612">
        <v>870268</v>
      </c>
      <c r="D57" s="612">
        <v>341005</v>
      </c>
      <c r="E57" s="672">
        <v>39.183906566712785</v>
      </c>
      <c r="F57" s="722">
        <v>3056</v>
      </c>
      <c r="G57" s="589"/>
      <c r="H57" s="589"/>
    </row>
    <row r="58" spans="1:8" s="19" customFormat="1" ht="19.5" customHeight="1">
      <c r="A58" s="68">
        <v>7000</v>
      </c>
      <c r="B58" s="77" t="s">
        <v>1221</v>
      </c>
      <c r="C58" s="612">
        <v>51775338</v>
      </c>
      <c r="D58" s="612">
        <v>4614360</v>
      </c>
      <c r="E58" s="672">
        <v>8.912274025135288</v>
      </c>
      <c r="F58" s="722">
        <v>1534930</v>
      </c>
      <c r="G58" s="589"/>
      <c r="H58" s="589"/>
    </row>
    <row r="59" spans="1:8" s="19" customFormat="1" ht="12.75">
      <c r="A59" s="61">
        <v>7800</v>
      </c>
      <c r="B59" s="553" t="s">
        <v>1222</v>
      </c>
      <c r="C59" s="676">
        <v>0</v>
      </c>
      <c r="D59" s="676">
        <v>0</v>
      </c>
      <c r="E59" s="677">
        <v>0</v>
      </c>
      <c r="F59" s="702">
        <v>0</v>
      </c>
      <c r="G59" s="589"/>
      <c r="H59" s="589"/>
    </row>
    <row r="60" spans="1:8" s="19" customFormat="1" ht="25.5">
      <c r="A60" s="718">
        <v>7860</v>
      </c>
      <c r="B60" s="719" t="s">
        <v>1223</v>
      </c>
      <c r="C60" s="682" t="s">
        <v>1697</v>
      </c>
      <c r="D60" s="682">
        <v>0</v>
      </c>
      <c r="E60" s="683" t="s">
        <v>1697</v>
      </c>
      <c r="F60" s="704">
        <v>0</v>
      </c>
      <c r="G60" s="589"/>
      <c r="H60" s="589"/>
    </row>
    <row r="61" spans="1:8" s="19" customFormat="1" ht="21" customHeight="1">
      <c r="A61" s="699" t="s">
        <v>1224</v>
      </c>
      <c r="B61" s="76" t="s">
        <v>1248</v>
      </c>
      <c r="C61" s="638">
        <v>-32848</v>
      </c>
      <c r="D61" s="223">
        <v>-172109</v>
      </c>
      <c r="E61" s="672">
        <v>523.9557963955187</v>
      </c>
      <c r="F61" s="701">
        <v>-155583</v>
      </c>
      <c r="G61" s="589"/>
      <c r="H61" s="589"/>
    </row>
    <row r="62" spans="1:8" s="19" customFormat="1" ht="18" customHeight="1">
      <c r="A62" s="61">
        <v>8100</v>
      </c>
      <c r="B62" s="553" t="s">
        <v>1225</v>
      </c>
      <c r="C62" s="624">
        <v>177300</v>
      </c>
      <c r="D62" s="624">
        <v>3780</v>
      </c>
      <c r="E62" s="677">
        <v>2.131979695431472</v>
      </c>
      <c r="F62" s="702">
        <v>400</v>
      </c>
      <c r="G62" s="589"/>
      <c r="H62" s="589"/>
    </row>
    <row r="63" spans="1:8" s="19" customFormat="1" ht="12.75">
      <c r="A63" s="726">
        <v>8111</v>
      </c>
      <c r="B63" s="727" t="s">
        <v>1226</v>
      </c>
      <c r="C63" s="617" t="s">
        <v>1697</v>
      </c>
      <c r="D63" s="617">
        <v>0</v>
      </c>
      <c r="E63" s="683" t="s">
        <v>1697</v>
      </c>
      <c r="F63" s="704">
        <v>0</v>
      </c>
      <c r="G63" s="589"/>
      <c r="H63" s="589"/>
    </row>
    <row r="64" spans="1:8" s="19" customFormat="1" ht="12.75">
      <c r="A64" s="726">
        <v>8112</v>
      </c>
      <c r="B64" s="727" t="s">
        <v>1227</v>
      </c>
      <c r="C64" s="617" t="s">
        <v>1697</v>
      </c>
      <c r="D64" s="617">
        <v>0</v>
      </c>
      <c r="E64" s="683" t="s">
        <v>1697</v>
      </c>
      <c r="F64" s="704">
        <v>0</v>
      </c>
      <c r="G64" s="589"/>
      <c r="H64" s="589"/>
    </row>
    <row r="65" spans="1:8" s="19" customFormat="1" ht="18.75" customHeight="1">
      <c r="A65" s="61">
        <v>8200</v>
      </c>
      <c r="B65" s="553" t="s">
        <v>1228</v>
      </c>
      <c r="C65" s="676">
        <v>210148</v>
      </c>
      <c r="D65" s="676">
        <v>175889</v>
      </c>
      <c r="E65" s="677">
        <v>83.69767973047566</v>
      </c>
      <c r="F65" s="702">
        <v>155983</v>
      </c>
      <c r="G65" s="589"/>
      <c r="H65" s="589"/>
    </row>
    <row r="66" spans="1:8" s="19" customFormat="1" ht="12.75">
      <c r="A66" s="728">
        <v>8211</v>
      </c>
      <c r="B66" s="727" t="s">
        <v>1229</v>
      </c>
      <c r="C66" s="617" t="s">
        <v>1697</v>
      </c>
      <c r="D66" s="617">
        <v>0</v>
      </c>
      <c r="E66" s="683" t="s">
        <v>1697</v>
      </c>
      <c r="F66" s="704">
        <v>0</v>
      </c>
      <c r="G66" s="589"/>
      <c r="H66" s="589"/>
    </row>
    <row r="67" spans="1:8" s="19" customFormat="1" ht="12.75">
      <c r="A67" s="726">
        <v>8212</v>
      </c>
      <c r="B67" s="727" t="s">
        <v>1230</v>
      </c>
      <c r="C67" s="617" t="s">
        <v>1697</v>
      </c>
      <c r="D67" s="617">
        <v>163342</v>
      </c>
      <c r="E67" s="683" t="s">
        <v>1697</v>
      </c>
      <c r="F67" s="704">
        <v>156742</v>
      </c>
      <c r="G67" s="589"/>
      <c r="H67" s="589"/>
    </row>
    <row r="68" spans="1:8" s="633" customFormat="1" ht="15" customHeight="1">
      <c r="A68" s="699" t="s">
        <v>1231</v>
      </c>
      <c r="B68" s="282" t="s">
        <v>1232</v>
      </c>
      <c r="C68" s="638">
        <v>1003485319</v>
      </c>
      <c r="D68" s="638">
        <v>282457252</v>
      </c>
      <c r="E68" s="672">
        <v>28.147621759078273</v>
      </c>
      <c r="F68" s="701">
        <v>77498292</v>
      </c>
      <c r="G68" s="729"/>
      <c r="H68" s="729"/>
    </row>
    <row r="69" spans="1:8" s="19" customFormat="1" ht="15.75" customHeight="1">
      <c r="A69" s="313" t="s">
        <v>1233</v>
      </c>
      <c r="B69" s="282" t="s">
        <v>1234</v>
      </c>
      <c r="C69" s="223">
        <v>-85376153</v>
      </c>
      <c r="D69" s="223">
        <v>38204092</v>
      </c>
      <c r="E69" s="672">
        <v>-44.747966097746286</v>
      </c>
      <c r="F69" s="730">
        <v>6565615</v>
      </c>
      <c r="G69" s="589"/>
      <c r="H69" s="472">
        <f>D69+D70</f>
        <v>0</v>
      </c>
    </row>
    <row r="70" spans="1:8" s="19" customFormat="1" ht="18" customHeight="1">
      <c r="A70" s="699" t="s">
        <v>1235</v>
      </c>
      <c r="B70" s="552" t="s">
        <v>1236</v>
      </c>
      <c r="C70" s="638">
        <v>85376153</v>
      </c>
      <c r="D70" s="638">
        <v>-38204092</v>
      </c>
      <c r="E70" s="672">
        <v>-44.747966097746286</v>
      </c>
      <c r="F70" s="701">
        <v>-6565615</v>
      </c>
      <c r="G70" s="589"/>
      <c r="H70" s="731"/>
    </row>
    <row r="71" spans="1:8" s="19" customFormat="1" ht="16.5" customHeight="1">
      <c r="A71" s="699" t="s">
        <v>1237</v>
      </c>
      <c r="B71" s="552" t="s">
        <v>1249</v>
      </c>
      <c r="C71" s="638">
        <v>85325384</v>
      </c>
      <c r="D71" s="638">
        <v>-38125248</v>
      </c>
      <c r="E71" s="672">
        <v>-44.68218742502231</v>
      </c>
      <c r="F71" s="701">
        <v>-6563793</v>
      </c>
      <c r="G71" s="589"/>
      <c r="H71" s="731"/>
    </row>
    <row r="72" spans="1:8" s="19" customFormat="1" ht="18" customHeight="1">
      <c r="A72" s="699"/>
      <c r="B72" s="552" t="s">
        <v>1250</v>
      </c>
      <c r="C72" s="638">
        <v>31944459</v>
      </c>
      <c r="D72" s="638">
        <v>8383328</v>
      </c>
      <c r="E72" s="672">
        <v>26.243449607332526</v>
      </c>
      <c r="F72" s="701">
        <v>3382680</v>
      </c>
      <c r="G72" s="589"/>
      <c r="H72" s="731"/>
    </row>
    <row r="73" spans="1:8" s="19" customFormat="1" ht="12.75">
      <c r="A73" s="732" t="s">
        <v>43</v>
      </c>
      <c r="B73" s="708" t="s">
        <v>1238</v>
      </c>
      <c r="C73" s="624">
        <v>689096</v>
      </c>
      <c r="D73" s="624">
        <v>-20244</v>
      </c>
      <c r="E73" s="677">
        <v>-2.9377619373788266</v>
      </c>
      <c r="F73" s="702">
        <v>-27884</v>
      </c>
      <c r="G73" s="589"/>
      <c r="H73" s="472"/>
    </row>
    <row r="74" spans="1:8" s="19" customFormat="1" ht="19.5" customHeight="1">
      <c r="A74" s="732" t="s">
        <v>43</v>
      </c>
      <c r="B74" s="708" t="s">
        <v>1239</v>
      </c>
      <c r="C74" s="624">
        <v>31255363</v>
      </c>
      <c r="D74" s="624">
        <v>8403572</v>
      </c>
      <c r="E74" s="677">
        <v>26.88681619215237</v>
      </c>
      <c r="F74" s="702">
        <v>3410564</v>
      </c>
      <c r="G74" s="589"/>
      <c r="H74" s="472"/>
    </row>
    <row r="75" spans="1:8" s="19" customFormat="1" ht="15" customHeight="1">
      <c r="A75" s="699" t="s">
        <v>43</v>
      </c>
      <c r="B75" s="552" t="s">
        <v>1251</v>
      </c>
      <c r="C75" s="638">
        <v>33016652</v>
      </c>
      <c r="D75" s="638">
        <v>-46006512</v>
      </c>
      <c r="E75" s="672">
        <v>-139.34335922370323</v>
      </c>
      <c r="F75" s="701">
        <v>-9932889</v>
      </c>
      <c r="G75" s="589"/>
      <c r="H75" s="731"/>
    </row>
    <row r="76" spans="1:8" s="19" customFormat="1" ht="17.25" customHeight="1">
      <c r="A76" s="733" t="s">
        <v>43</v>
      </c>
      <c r="B76" s="553" t="s">
        <v>1240</v>
      </c>
      <c r="C76" s="624">
        <v>43033233</v>
      </c>
      <c r="D76" s="624">
        <v>52016313</v>
      </c>
      <c r="E76" s="677">
        <v>120.87475045158705</v>
      </c>
      <c r="F76" s="702">
        <v>2555777</v>
      </c>
      <c r="G76" s="589"/>
      <c r="H76" s="604"/>
    </row>
    <row r="77" spans="1:8" s="19" customFormat="1" ht="15" customHeight="1">
      <c r="A77" s="733" t="s">
        <v>43</v>
      </c>
      <c r="B77" s="553" t="s">
        <v>1241</v>
      </c>
      <c r="C77" s="624">
        <v>10016581</v>
      </c>
      <c r="D77" s="624">
        <v>98022825</v>
      </c>
      <c r="E77" s="677">
        <v>978.605624014821</v>
      </c>
      <c r="F77" s="702">
        <v>12488666</v>
      </c>
      <c r="G77" s="589"/>
      <c r="H77" s="604"/>
    </row>
    <row r="78" spans="1:8" s="19" customFormat="1" ht="15" customHeight="1">
      <c r="A78" s="733" t="s">
        <v>43</v>
      </c>
      <c r="B78" s="552" t="s">
        <v>1242</v>
      </c>
      <c r="C78" s="612">
        <v>19029939</v>
      </c>
      <c r="D78" s="612">
        <v>-507868</v>
      </c>
      <c r="E78" s="672">
        <v>-2.668784172140541</v>
      </c>
      <c r="F78" s="722">
        <v>-119731</v>
      </c>
      <c r="G78" s="589"/>
      <c r="H78" s="589"/>
    </row>
    <row r="79" spans="1:8" s="19" customFormat="1" ht="18" customHeight="1">
      <c r="A79" s="733" t="s">
        <v>43</v>
      </c>
      <c r="B79" s="552" t="s">
        <v>1243</v>
      </c>
      <c r="C79" s="612">
        <v>1334334</v>
      </c>
      <c r="D79" s="612">
        <v>5804</v>
      </c>
      <c r="E79" s="672">
        <v>0.4349735523489621</v>
      </c>
      <c r="F79" s="722">
        <v>106147</v>
      </c>
      <c r="G79" s="589"/>
      <c r="H79" s="589"/>
    </row>
    <row r="80" spans="1:8" s="19" customFormat="1" ht="18" customHeight="1">
      <c r="A80" s="699" t="s">
        <v>1244</v>
      </c>
      <c r="B80" s="552" t="s">
        <v>1245</v>
      </c>
      <c r="C80" s="612">
        <v>50769</v>
      </c>
      <c r="D80" s="612">
        <v>-78844</v>
      </c>
      <c r="E80" s="672">
        <v>-155.29949378557782</v>
      </c>
      <c r="F80" s="722">
        <v>-1822</v>
      </c>
      <c r="G80" s="589"/>
      <c r="H80" s="589"/>
    </row>
    <row r="81" spans="1:8" s="19" customFormat="1" ht="12.75">
      <c r="A81" s="1097"/>
      <c r="B81" s="1097"/>
      <c r="C81" s="764"/>
      <c r="D81" s="764"/>
      <c r="E81" s="734"/>
      <c r="F81" s="472"/>
      <c r="G81" s="589"/>
      <c r="H81" s="589"/>
    </row>
    <row r="82" spans="1:8" s="19" customFormat="1" ht="18.75" customHeight="1">
      <c r="A82" s="1101"/>
      <c r="B82" s="1102"/>
      <c r="C82" s="1102"/>
      <c r="D82" s="1102"/>
      <c r="E82" s="1102"/>
      <c r="F82" s="1102"/>
      <c r="G82" s="589"/>
      <c r="H82" s="589"/>
    </row>
    <row r="83" spans="1:9" s="19" customFormat="1" ht="15.75">
      <c r="A83" s="647"/>
      <c r="B83" s="735"/>
      <c r="C83" s="736"/>
      <c r="D83" s="654"/>
      <c r="E83" s="737"/>
      <c r="F83" s="738"/>
      <c r="G83" s="669"/>
      <c r="H83" s="669"/>
      <c r="I83" s="669"/>
    </row>
    <row r="84" spans="1:8" s="19" customFormat="1" ht="15.75">
      <c r="A84" s="173" t="s">
        <v>1246</v>
      </c>
      <c r="B84" s="653"/>
      <c r="C84" s="158"/>
      <c r="D84" s="163"/>
      <c r="E84" s="739"/>
      <c r="F84" s="453" t="s">
        <v>1735</v>
      </c>
      <c r="G84" s="170"/>
      <c r="H84" s="170"/>
    </row>
    <row r="85" spans="1:8" s="19" customFormat="1" ht="15.75">
      <c r="A85" s="173"/>
      <c r="B85" s="653"/>
      <c r="C85" s="158"/>
      <c r="D85" s="163"/>
      <c r="E85" s="739"/>
      <c r="F85" s="453"/>
      <c r="G85" s="170"/>
      <c r="H85" s="170"/>
    </row>
    <row r="86" spans="1:8" s="19" customFormat="1" ht="15.75">
      <c r="A86" s="173"/>
      <c r="B86" s="653"/>
      <c r="C86" s="158"/>
      <c r="D86" s="163"/>
      <c r="E86" s="739"/>
      <c r="F86" s="453"/>
      <c r="G86" s="170"/>
      <c r="H86" s="170"/>
    </row>
    <row r="87" spans="1:8" s="19" customFormat="1" ht="12.75">
      <c r="A87" s="48" t="s">
        <v>1142</v>
      </c>
      <c r="B87" s="386"/>
      <c r="C87" s="158"/>
      <c r="D87" s="152"/>
      <c r="E87" s="739"/>
      <c r="F87" s="152"/>
      <c r="G87" s="244"/>
      <c r="H87" s="244"/>
    </row>
    <row r="88" spans="1:9" s="19" customFormat="1" ht="12.75">
      <c r="A88" s="164"/>
      <c r="B88" s="386"/>
      <c r="C88" s="158"/>
      <c r="D88" s="152"/>
      <c r="E88" s="740"/>
      <c r="F88" s="244"/>
      <c r="G88" s="741"/>
      <c r="H88" s="741"/>
      <c r="I88" s="669"/>
    </row>
    <row r="89" spans="1:9" s="19" customFormat="1" ht="12.75">
      <c r="A89" s="647"/>
      <c r="B89" s="21"/>
      <c r="D89" s="539"/>
      <c r="E89" s="742"/>
      <c r="F89" s="589"/>
      <c r="G89" s="669"/>
      <c r="H89" s="669"/>
      <c r="I89" s="669"/>
    </row>
    <row r="90" spans="1:9" s="19" customFormat="1" ht="12.75">
      <c r="A90" s="647"/>
      <c r="B90" s="17"/>
      <c r="D90" s="539"/>
      <c r="E90" s="742"/>
      <c r="F90" s="589"/>
      <c r="G90" s="669"/>
      <c r="H90" s="669"/>
      <c r="I90" s="669"/>
    </row>
    <row r="91" spans="1:9" s="19" customFormat="1" ht="12.75">
      <c r="A91" s="17"/>
      <c r="B91" s="17"/>
      <c r="D91" s="539"/>
      <c r="E91" s="742"/>
      <c r="F91" s="589"/>
      <c r="G91" s="669"/>
      <c r="H91" s="669"/>
      <c r="I91" s="669"/>
    </row>
    <row r="92" spans="1:9" s="19" customFormat="1" ht="12.75">
      <c r="A92" s="660"/>
      <c r="B92" s="648"/>
      <c r="C92" s="647"/>
      <c r="D92" s="743"/>
      <c r="E92" s="696"/>
      <c r="F92" s="649"/>
      <c r="G92" s="669"/>
      <c r="H92" s="669"/>
      <c r="I92" s="669"/>
    </row>
    <row r="93" spans="1:9" s="19" customFormat="1" ht="12.75">
      <c r="A93" s="647"/>
      <c r="B93" s="648"/>
      <c r="C93" s="647"/>
      <c r="D93" s="743"/>
      <c r="E93" s="696"/>
      <c r="F93" s="649"/>
      <c r="G93" s="669"/>
      <c r="H93" s="669"/>
      <c r="I93" s="669"/>
    </row>
    <row r="94" spans="1:9" s="19" customFormat="1" ht="12.75">
      <c r="A94" s="647"/>
      <c r="B94" s="648"/>
      <c r="C94" s="647"/>
      <c r="D94" s="743"/>
      <c r="E94" s="696"/>
      <c r="F94" s="649"/>
      <c r="G94" s="669"/>
      <c r="H94" s="669"/>
      <c r="I94" s="669"/>
    </row>
    <row r="95" spans="1:9" s="19" customFormat="1" ht="12.75">
      <c r="A95" s="647"/>
      <c r="B95" s="648"/>
      <c r="C95" s="647"/>
      <c r="D95" s="743"/>
      <c r="E95" s="696"/>
      <c r="F95" s="649"/>
      <c r="G95" s="669"/>
      <c r="H95" s="669"/>
      <c r="I95" s="669"/>
    </row>
    <row r="96" spans="1:9" s="19" customFormat="1" ht="12.75">
      <c r="A96" s="647"/>
      <c r="B96" s="648"/>
      <c r="C96" s="647"/>
      <c r="D96" s="743"/>
      <c r="E96" s="696"/>
      <c r="F96" s="649"/>
      <c r="G96" s="669"/>
      <c r="H96" s="669"/>
      <c r="I96" s="669"/>
    </row>
    <row r="97" spans="1:9" s="19" customFormat="1" ht="12.75">
      <c r="A97" s="647"/>
      <c r="B97" s="648"/>
      <c r="C97" s="647"/>
      <c r="D97" s="743"/>
      <c r="E97" s="696"/>
      <c r="F97" s="649"/>
      <c r="G97" s="669"/>
      <c r="H97" s="669"/>
      <c r="I97" s="669"/>
    </row>
    <row r="98" spans="1:9" s="19" customFormat="1" ht="12.75">
      <c r="A98" s="647"/>
      <c r="B98" s="648"/>
      <c r="C98" s="647"/>
      <c r="D98" s="743"/>
      <c r="E98" s="696"/>
      <c r="F98" s="649"/>
      <c r="G98" s="669"/>
      <c r="H98" s="669"/>
      <c r="I98" s="669"/>
    </row>
    <row r="99" spans="1:9" s="19" customFormat="1" ht="12.75">
      <c r="A99" s="647"/>
      <c r="B99" s="692"/>
      <c r="C99" s="647"/>
      <c r="D99" s="743"/>
      <c r="E99" s="696"/>
      <c r="F99" s="649"/>
      <c r="G99" s="669"/>
      <c r="H99" s="669"/>
      <c r="I99" s="669"/>
    </row>
    <row r="100" spans="1:9" s="19" customFormat="1" ht="12.75">
      <c r="A100" s="647"/>
      <c r="B100" s="648"/>
      <c r="C100" s="647"/>
      <c r="D100" s="743"/>
      <c r="E100" s="696"/>
      <c r="F100" s="649"/>
      <c r="G100" s="669"/>
      <c r="H100" s="669"/>
      <c r="I100" s="669"/>
    </row>
    <row r="101" spans="1:9" s="19" customFormat="1" ht="12.75">
      <c r="A101" s="647"/>
      <c r="B101" s="648"/>
      <c r="C101" s="647"/>
      <c r="D101" s="743"/>
      <c r="E101" s="696"/>
      <c r="F101" s="649"/>
      <c r="G101" s="669"/>
      <c r="H101" s="669"/>
      <c r="I101" s="669"/>
    </row>
    <row r="102" spans="1:9" s="19" customFormat="1" ht="12.75">
      <c r="A102" s="647"/>
      <c r="B102" s="648"/>
      <c r="C102" s="647"/>
      <c r="D102" s="743"/>
      <c r="E102" s="696"/>
      <c r="F102" s="649"/>
      <c r="G102" s="669"/>
      <c r="H102" s="669"/>
      <c r="I102" s="669"/>
    </row>
    <row r="103" spans="1:9" s="19" customFormat="1" ht="12.75">
      <c r="A103" s="647"/>
      <c r="B103" s="648"/>
      <c r="C103" s="647"/>
      <c r="D103" s="743"/>
      <c r="E103" s="696"/>
      <c r="F103" s="649"/>
      <c r="G103" s="669"/>
      <c r="H103" s="669"/>
      <c r="I103" s="669"/>
    </row>
    <row r="104" spans="1:9" s="19" customFormat="1" ht="12.75">
      <c r="A104" s="647"/>
      <c r="B104" s="648"/>
      <c r="C104" s="647"/>
      <c r="D104" s="743"/>
      <c r="E104" s="696"/>
      <c r="F104" s="649"/>
      <c r="G104" s="669"/>
      <c r="H104" s="669"/>
      <c r="I104" s="669"/>
    </row>
    <row r="105" spans="1:9" s="19" customFormat="1" ht="12.75">
      <c r="A105" s="647"/>
      <c r="B105" s="648"/>
      <c r="C105" s="647"/>
      <c r="D105" s="743"/>
      <c r="E105" s="696"/>
      <c r="F105" s="649"/>
      <c r="G105" s="669"/>
      <c r="H105" s="669"/>
      <c r="I105" s="669"/>
    </row>
    <row r="106" spans="1:9" s="19" customFormat="1" ht="12.75">
      <c r="A106" s="647"/>
      <c r="B106" s="692"/>
      <c r="C106" s="647"/>
      <c r="D106" s="743"/>
      <c r="E106" s="696"/>
      <c r="F106" s="649"/>
      <c r="G106" s="669"/>
      <c r="H106" s="669"/>
      <c r="I106" s="669"/>
    </row>
    <row r="107" spans="1:9" s="19" customFormat="1" ht="12.75">
      <c r="A107" s="647"/>
      <c r="B107" s="648"/>
      <c r="C107" s="647"/>
      <c r="D107" s="743"/>
      <c r="E107" s="696"/>
      <c r="F107" s="649"/>
      <c r="G107" s="669"/>
      <c r="H107" s="669"/>
      <c r="I107" s="669"/>
    </row>
    <row r="108" spans="1:9" s="19" customFormat="1" ht="12.75">
      <c r="A108" s="647"/>
      <c r="B108" s="648"/>
      <c r="C108" s="647"/>
      <c r="D108" s="743"/>
      <c r="E108" s="696"/>
      <c r="F108" s="649"/>
      <c r="G108" s="669"/>
      <c r="H108" s="669"/>
      <c r="I108" s="669"/>
    </row>
    <row r="109" spans="1:9" s="19" customFormat="1" ht="12.75">
      <c r="A109" s="647"/>
      <c r="B109" s="648"/>
      <c r="C109" s="647"/>
      <c r="D109" s="743"/>
      <c r="E109" s="696"/>
      <c r="F109" s="649"/>
      <c r="G109" s="669"/>
      <c r="H109" s="669"/>
      <c r="I109" s="669"/>
    </row>
    <row r="110" spans="1:9" s="19" customFormat="1" ht="12.75">
      <c r="A110" s="647"/>
      <c r="B110" s="692"/>
      <c r="C110" s="647"/>
      <c r="D110" s="743"/>
      <c r="E110" s="696"/>
      <c r="F110" s="649"/>
      <c r="G110" s="669"/>
      <c r="H110" s="669"/>
      <c r="I110" s="669"/>
    </row>
    <row r="111" spans="1:9" s="19" customFormat="1" ht="12.75">
      <c r="A111" s="647"/>
      <c r="B111" s="648"/>
      <c r="C111" s="647"/>
      <c r="D111" s="743"/>
      <c r="E111" s="696"/>
      <c r="F111" s="649"/>
      <c r="G111" s="669"/>
      <c r="H111" s="669"/>
      <c r="I111" s="669"/>
    </row>
    <row r="112" spans="1:9" s="19" customFormat="1" ht="12.75">
      <c r="A112" s="647"/>
      <c r="B112" s="648"/>
      <c r="C112" s="647"/>
      <c r="D112" s="743"/>
      <c r="E112" s="696"/>
      <c r="F112" s="649"/>
      <c r="G112" s="669"/>
      <c r="H112" s="669"/>
      <c r="I112" s="669"/>
    </row>
    <row r="113" spans="1:9" s="19" customFormat="1" ht="12.75">
      <c r="A113" s="647"/>
      <c r="B113" s="648"/>
      <c r="C113" s="647"/>
      <c r="D113" s="743"/>
      <c r="E113" s="696"/>
      <c r="F113" s="649"/>
      <c r="G113" s="669"/>
      <c r="H113" s="669"/>
      <c r="I113" s="669"/>
    </row>
    <row r="114" spans="1:9" s="19" customFormat="1" ht="12.75">
      <c r="A114" s="647"/>
      <c r="B114" s="648"/>
      <c r="C114" s="647"/>
      <c r="D114" s="743"/>
      <c r="E114" s="696"/>
      <c r="F114" s="649"/>
      <c r="G114" s="669"/>
      <c r="H114" s="669"/>
      <c r="I114" s="669"/>
    </row>
    <row r="115" spans="1:9" s="19" customFormat="1" ht="12.75">
      <c r="A115" s="647"/>
      <c r="B115" s="648"/>
      <c r="C115" s="647"/>
      <c r="D115" s="743"/>
      <c r="E115" s="696"/>
      <c r="F115" s="649"/>
      <c r="G115" s="669"/>
      <c r="H115" s="669"/>
      <c r="I115" s="669"/>
    </row>
    <row r="116" spans="1:9" s="19" customFormat="1" ht="12.75">
      <c r="A116" s="647"/>
      <c r="B116" s="648"/>
      <c r="C116" s="647"/>
      <c r="D116" s="743"/>
      <c r="E116" s="696"/>
      <c r="F116" s="649"/>
      <c r="G116" s="669"/>
      <c r="H116" s="669"/>
      <c r="I116" s="669"/>
    </row>
    <row r="117" spans="1:9" s="19" customFormat="1" ht="12.75">
      <c r="A117" s="647"/>
      <c r="B117" s="692"/>
      <c r="C117" s="647"/>
      <c r="D117" s="743"/>
      <c r="E117" s="696"/>
      <c r="F117" s="649"/>
      <c r="G117" s="669"/>
      <c r="H117" s="669"/>
      <c r="I117" s="669"/>
    </row>
    <row r="118" spans="1:9" s="19" customFormat="1" ht="12.75">
      <c r="A118" s="647"/>
      <c r="B118" s="648"/>
      <c r="C118" s="647"/>
      <c r="D118" s="743"/>
      <c r="E118" s="696"/>
      <c r="F118" s="649"/>
      <c r="G118" s="669"/>
      <c r="H118" s="669"/>
      <c r="I118" s="669"/>
    </row>
    <row r="119" spans="1:9" s="19" customFormat="1" ht="12.75">
      <c r="A119" s="647"/>
      <c r="B119" s="648"/>
      <c r="C119" s="647"/>
      <c r="D119" s="743"/>
      <c r="E119" s="696"/>
      <c r="F119" s="649"/>
      <c r="G119" s="669"/>
      <c r="H119" s="669"/>
      <c r="I119" s="669"/>
    </row>
    <row r="120" spans="1:9" s="19" customFormat="1" ht="12.75">
      <c r="A120" s="647"/>
      <c r="B120" s="648"/>
      <c r="C120" s="647"/>
      <c r="D120" s="743"/>
      <c r="E120" s="696"/>
      <c r="F120" s="649"/>
      <c r="G120" s="669"/>
      <c r="H120" s="669"/>
      <c r="I120" s="669"/>
    </row>
    <row r="121" spans="1:9" s="19" customFormat="1" ht="12.75">
      <c r="A121" s="647"/>
      <c r="B121" s="648"/>
      <c r="C121" s="647"/>
      <c r="D121" s="743"/>
      <c r="E121" s="696"/>
      <c r="F121" s="649"/>
      <c r="G121" s="669"/>
      <c r="H121" s="669"/>
      <c r="I121" s="669"/>
    </row>
    <row r="122" spans="1:9" s="19" customFormat="1" ht="12.75">
      <c r="A122" s="647"/>
      <c r="B122" s="648"/>
      <c r="C122" s="647"/>
      <c r="D122" s="743"/>
      <c r="E122" s="696"/>
      <c r="F122" s="649"/>
      <c r="G122" s="669"/>
      <c r="H122" s="669"/>
      <c r="I122" s="669"/>
    </row>
    <row r="123" spans="1:9" s="19" customFormat="1" ht="12.75">
      <c r="A123" s="647"/>
      <c r="B123" s="648"/>
      <c r="C123" s="647"/>
      <c r="D123" s="743"/>
      <c r="E123" s="696"/>
      <c r="F123" s="649"/>
      <c r="G123" s="669"/>
      <c r="H123" s="669"/>
      <c r="I123" s="669"/>
    </row>
    <row r="124" spans="1:9" s="19" customFormat="1" ht="12.75">
      <c r="A124" s="647"/>
      <c r="B124" s="692"/>
      <c r="C124" s="647"/>
      <c r="D124" s="743"/>
      <c r="E124" s="696"/>
      <c r="F124" s="649"/>
      <c r="G124" s="669"/>
      <c r="H124" s="669"/>
      <c r="I124" s="669"/>
    </row>
    <row r="125" spans="1:9" s="19" customFormat="1" ht="12.75">
      <c r="A125" s="647"/>
      <c r="B125" s="648"/>
      <c r="C125" s="647"/>
      <c r="D125" s="743"/>
      <c r="E125" s="696"/>
      <c r="F125" s="649"/>
      <c r="G125" s="669"/>
      <c r="H125" s="669"/>
      <c r="I125" s="669"/>
    </row>
    <row r="126" spans="1:9" s="19" customFormat="1" ht="12.75">
      <c r="A126" s="647"/>
      <c r="B126" s="692"/>
      <c r="C126" s="647"/>
      <c r="D126" s="743"/>
      <c r="E126" s="696"/>
      <c r="F126" s="649"/>
      <c r="G126" s="669"/>
      <c r="H126" s="669"/>
      <c r="I126" s="669"/>
    </row>
    <row r="127" spans="1:9" s="19" customFormat="1" ht="12.75">
      <c r="A127" s="647"/>
      <c r="B127" s="648"/>
      <c r="C127" s="647"/>
      <c r="D127" s="743"/>
      <c r="E127" s="696"/>
      <c r="F127" s="649"/>
      <c r="G127" s="669"/>
      <c r="H127" s="669"/>
      <c r="I127" s="669"/>
    </row>
    <row r="128" spans="1:9" s="19" customFormat="1" ht="12.75">
      <c r="A128" s="647"/>
      <c r="B128" s="692"/>
      <c r="C128" s="647"/>
      <c r="D128" s="743"/>
      <c r="E128" s="696"/>
      <c r="F128" s="649"/>
      <c r="G128" s="669"/>
      <c r="H128" s="669"/>
      <c r="I128" s="669"/>
    </row>
    <row r="129" spans="1:9" s="19" customFormat="1" ht="12.75">
      <c r="A129" s="647"/>
      <c r="B129" s="648"/>
      <c r="C129" s="647"/>
      <c r="D129" s="743"/>
      <c r="E129" s="696"/>
      <c r="F129" s="649"/>
      <c r="G129" s="669"/>
      <c r="H129" s="669"/>
      <c r="I129" s="669"/>
    </row>
    <row r="130" spans="1:9" s="19" customFormat="1" ht="12.75">
      <c r="A130" s="647"/>
      <c r="B130" s="692"/>
      <c r="C130" s="647"/>
      <c r="D130" s="743"/>
      <c r="E130" s="696"/>
      <c r="F130" s="649"/>
      <c r="G130" s="669"/>
      <c r="H130" s="669"/>
      <c r="I130" s="669"/>
    </row>
    <row r="131" spans="1:9" s="19" customFormat="1" ht="12.75">
      <c r="A131" s="647"/>
      <c r="B131" s="648"/>
      <c r="C131" s="647"/>
      <c r="D131" s="743"/>
      <c r="E131" s="696"/>
      <c r="F131" s="649"/>
      <c r="G131" s="669"/>
      <c r="H131" s="669"/>
      <c r="I131" s="669"/>
    </row>
    <row r="132" spans="1:9" s="19" customFormat="1" ht="12.75">
      <c r="A132" s="647"/>
      <c r="B132" s="692"/>
      <c r="C132" s="647"/>
      <c r="D132" s="743"/>
      <c r="E132" s="696"/>
      <c r="F132" s="649"/>
      <c r="G132" s="669"/>
      <c r="H132" s="669"/>
      <c r="I132" s="669"/>
    </row>
    <row r="133" spans="1:9" s="19" customFormat="1" ht="12.75">
      <c r="A133" s="647"/>
      <c r="B133" s="648"/>
      <c r="C133" s="647"/>
      <c r="D133" s="743"/>
      <c r="E133" s="696"/>
      <c r="F133" s="649"/>
      <c r="G133" s="669"/>
      <c r="H133" s="669"/>
      <c r="I133" s="669"/>
    </row>
    <row r="134" spans="1:9" s="19" customFormat="1" ht="12.75">
      <c r="A134" s="647"/>
      <c r="B134" s="692"/>
      <c r="C134" s="647"/>
      <c r="D134" s="743"/>
      <c r="E134" s="696"/>
      <c r="F134" s="649"/>
      <c r="G134" s="669"/>
      <c r="H134" s="669"/>
      <c r="I134" s="669"/>
    </row>
    <row r="135" spans="1:9" s="19" customFormat="1" ht="12.75">
      <c r="A135" s="647"/>
      <c r="B135" s="648"/>
      <c r="C135" s="647"/>
      <c r="D135" s="743"/>
      <c r="E135" s="696"/>
      <c r="F135" s="649"/>
      <c r="G135" s="669"/>
      <c r="H135" s="669"/>
      <c r="I135" s="669"/>
    </row>
    <row r="136" spans="1:9" s="19" customFormat="1" ht="12.75">
      <c r="A136" s="647"/>
      <c r="B136" s="692"/>
      <c r="C136" s="647"/>
      <c r="D136" s="743"/>
      <c r="E136" s="696"/>
      <c r="F136" s="649"/>
      <c r="G136" s="669"/>
      <c r="H136" s="669"/>
      <c r="I136" s="669"/>
    </row>
    <row r="137" spans="1:9" s="19" customFormat="1" ht="12.75">
      <c r="A137" s="647"/>
      <c r="B137" s="648"/>
      <c r="C137" s="647"/>
      <c r="D137" s="743"/>
      <c r="E137" s="696"/>
      <c r="F137" s="649"/>
      <c r="G137" s="669"/>
      <c r="H137" s="669"/>
      <c r="I137" s="669"/>
    </row>
    <row r="138" spans="1:9" s="19" customFormat="1" ht="12.75">
      <c r="A138" s="647"/>
      <c r="B138" s="648"/>
      <c r="C138" s="647"/>
      <c r="D138" s="743"/>
      <c r="E138" s="696"/>
      <c r="F138" s="649"/>
      <c r="G138" s="669"/>
      <c r="H138" s="669"/>
      <c r="I138" s="669"/>
    </row>
    <row r="139" spans="1:9" s="19" customFormat="1" ht="12.75">
      <c r="A139" s="647"/>
      <c r="B139" s="648"/>
      <c r="C139" s="647"/>
      <c r="D139" s="743"/>
      <c r="E139" s="696"/>
      <c r="F139" s="649"/>
      <c r="G139" s="669"/>
      <c r="H139" s="669"/>
      <c r="I139" s="669"/>
    </row>
    <row r="140" spans="1:9" s="19" customFormat="1" ht="12.75">
      <c r="A140" s="647"/>
      <c r="B140" s="648"/>
      <c r="C140" s="647"/>
      <c r="D140" s="743"/>
      <c r="E140" s="696"/>
      <c r="F140" s="649"/>
      <c r="G140" s="669"/>
      <c r="H140" s="669"/>
      <c r="I140" s="669"/>
    </row>
    <row r="141" spans="1:9" s="19" customFormat="1" ht="12.75">
      <c r="A141" s="647"/>
      <c r="B141" s="648"/>
      <c r="C141" s="647"/>
      <c r="D141" s="743"/>
      <c r="E141" s="696"/>
      <c r="F141" s="649"/>
      <c r="G141" s="669"/>
      <c r="H141" s="669"/>
      <c r="I141" s="669"/>
    </row>
    <row r="142" spans="1:9" s="19" customFormat="1" ht="12.75">
      <c r="A142" s="647"/>
      <c r="B142" s="692"/>
      <c r="C142" s="647"/>
      <c r="D142" s="743"/>
      <c r="E142" s="696"/>
      <c r="F142" s="649"/>
      <c r="G142" s="669"/>
      <c r="H142" s="669"/>
      <c r="I142" s="669"/>
    </row>
    <row r="143" spans="1:9" s="19" customFormat="1" ht="12.75">
      <c r="A143" s="647"/>
      <c r="B143" s="648"/>
      <c r="C143" s="647"/>
      <c r="D143" s="743"/>
      <c r="E143" s="696"/>
      <c r="F143" s="649"/>
      <c r="G143" s="669"/>
      <c r="H143" s="669"/>
      <c r="I143" s="669"/>
    </row>
    <row r="144" spans="1:9" s="19" customFormat="1" ht="12.75">
      <c r="A144" s="647"/>
      <c r="B144" s="648"/>
      <c r="C144" s="647"/>
      <c r="D144" s="743"/>
      <c r="E144" s="696"/>
      <c r="F144" s="649"/>
      <c r="G144" s="669"/>
      <c r="H144" s="669"/>
      <c r="I144" s="669"/>
    </row>
    <row r="145" spans="1:9" s="19" customFormat="1" ht="12.75">
      <c r="A145" s="647"/>
      <c r="B145" s="648"/>
      <c r="C145" s="647"/>
      <c r="D145" s="743"/>
      <c r="E145" s="696"/>
      <c r="F145" s="649"/>
      <c r="G145" s="669"/>
      <c r="H145" s="669"/>
      <c r="I145" s="669"/>
    </row>
    <row r="146" spans="1:9" s="19" customFormat="1" ht="12.75">
      <c r="A146" s="647"/>
      <c r="B146" s="648"/>
      <c r="C146" s="647"/>
      <c r="D146" s="743"/>
      <c r="E146" s="696"/>
      <c r="F146" s="649"/>
      <c r="G146" s="669"/>
      <c r="H146" s="669"/>
      <c r="I146" s="669"/>
    </row>
    <row r="147" spans="1:9" s="19" customFormat="1" ht="12.75">
      <c r="A147" s="647"/>
      <c r="B147" s="648"/>
      <c r="C147" s="647"/>
      <c r="D147" s="743"/>
      <c r="E147" s="696"/>
      <c r="F147" s="649"/>
      <c r="G147" s="669"/>
      <c r="H147" s="669"/>
      <c r="I147" s="669"/>
    </row>
    <row r="148" spans="1:9" s="19" customFormat="1" ht="12.75">
      <c r="A148" s="647"/>
      <c r="B148" s="648"/>
      <c r="C148" s="647"/>
      <c r="D148" s="743"/>
      <c r="E148" s="696"/>
      <c r="F148" s="649"/>
      <c r="G148" s="669"/>
      <c r="H148" s="669"/>
      <c r="I148" s="669"/>
    </row>
    <row r="149" spans="1:9" s="19" customFormat="1" ht="12.75">
      <c r="A149" s="647"/>
      <c r="B149" s="648"/>
      <c r="C149" s="647"/>
      <c r="D149" s="743"/>
      <c r="E149" s="696"/>
      <c r="F149" s="649"/>
      <c r="G149" s="669"/>
      <c r="H149" s="669"/>
      <c r="I149" s="669"/>
    </row>
    <row r="150" spans="1:9" s="19" customFormat="1" ht="12.75">
      <c r="A150" s="647"/>
      <c r="B150" s="648"/>
      <c r="C150" s="647"/>
      <c r="D150" s="743"/>
      <c r="E150" s="696"/>
      <c r="F150" s="649"/>
      <c r="G150" s="669"/>
      <c r="H150" s="669"/>
      <c r="I150" s="669"/>
    </row>
    <row r="151" spans="1:9" s="19" customFormat="1" ht="12.75">
      <c r="A151" s="647"/>
      <c r="B151" s="648"/>
      <c r="C151" s="647"/>
      <c r="D151" s="743"/>
      <c r="E151" s="696"/>
      <c r="F151" s="649"/>
      <c r="G151" s="669"/>
      <c r="H151" s="669"/>
      <c r="I151" s="669"/>
    </row>
    <row r="152" spans="1:9" s="19" customFormat="1" ht="12.75">
      <c r="A152" s="647"/>
      <c r="B152" s="648"/>
      <c r="C152" s="647"/>
      <c r="D152" s="743"/>
      <c r="E152" s="696"/>
      <c r="F152" s="649"/>
      <c r="G152" s="669"/>
      <c r="H152" s="669"/>
      <c r="I152" s="669"/>
    </row>
    <row r="153" spans="1:9" s="19" customFormat="1" ht="12.75">
      <c r="A153" s="647"/>
      <c r="B153" s="648"/>
      <c r="C153" s="647"/>
      <c r="D153" s="743"/>
      <c r="E153" s="696"/>
      <c r="F153" s="649"/>
      <c r="G153" s="669"/>
      <c r="H153" s="669"/>
      <c r="I153" s="669"/>
    </row>
    <row r="154" spans="1:9" s="19" customFormat="1" ht="12.75">
      <c r="A154" s="647"/>
      <c r="B154" s="648"/>
      <c r="C154" s="647"/>
      <c r="D154" s="743"/>
      <c r="E154" s="696"/>
      <c r="F154" s="649"/>
      <c r="G154" s="669"/>
      <c r="H154" s="669"/>
      <c r="I154" s="669"/>
    </row>
    <row r="155" spans="1:9" s="19" customFormat="1" ht="12.75">
      <c r="A155" s="647"/>
      <c r="B155" s="648"/>
      <c r="C155" s="647"/>
      <c r="D155" s="743"/>
      <c r="E155" s="696"/>
      <c r="F155" s="649"/>
      <c r="G155" s="669"/>
      <c r="H155" s="669"/>
      <c r="I155" s="669"/>
    </row>
    <row r="156" spans="1:9" s="19" customFormat="1" ht="12.75">
      <c r="A156" s="647"/>
      <c r="B156" s="648"/>
      <c r="C156" s="647"/>
      <c r="D156" s="743"/>
      <c r="E156" s="696"/>
      <c r="F156" s="649"/>
      <c r="G156" s="669"/>
      <c r="H156" s="669"/>
      <c r="I156" s="669"/>
    </row>
    <row r="157" spans="1:9" s="19" customFormat="1" ht="12.75">
      <c r="A157" s="647"/>
      <c r="B157" s="648"/>
      <c r="C157" s="647"/>
      <c r="D157" s="743"/>
      <c r="E157" s="696"/>
      <c r="F157" s="649"/>
      <c r="G157" s="669"/>
      <c r="H157" s="669"/>
      <c r="I157" s="669"/>
    </row>
    <row r="158" spans="1:9" s="19" customFormat="1" ht="12.75">
      <c r="A158" s="647"/>
      <c r="B158" s="648"/>
      <c r="C158" s="647"/>
      <c r="D158" s="743"/>
      <c r="E158" s="696"/>
      <c r="F158" s="649"/>
      <c r="G158" s="669"/>
      <c r="H158" s="669"/>
      <c r="I158" s="669"/>
    </row>
    <row r="159" spans="1:9" s="19" customFormat="1" ht="12.75">
      <c r="A159" s="647"/>
      <c r="B159" s="648"/>
      <c r="C159" s="647"/>
      <c r="D159" s="743"/>
      <c r="E159" s="696"/>
      <c r="F159" s="649"/>
      <c r="G159" s="669"/>
      <c r="H159" s="669"/>
      <c r="I159" s="669"/>
    </row>
    <row r="160" spans="1:9" s="19" customFormat="1" ht="12.75">
      <c r="A160" s="647"/>
      <c r="B160" s="648"/>
      <c r="C160" s="647"/>
      <c r="D160" s="743"/>
      <c r="E160" s="696"/>
      <c r="F160" s="649"/>
      <c r="G160" s="669"/>
      <c r="H160" s="669"/>
      <c r="I160" s="669"/>
    </row>
    <row r="161" spans="1:9" s="19" customFormat="1" ht="12.75">
      <c r="A161" s="647"/>
      <c r="B161" s="648"/>
      <c r="C161" s="647"/>
      <c r="D161" s="743"/>
      <c r="E161" s="696"/>
      <c r="F161" s="649"/>
      <c r="G161" s="669"/>
      <c r="H161" s="669"/>
      <c r="I161" s="669"/>
    </row>
    <row r="162" spans="1:9" s="19" customFormat="1" ht="12.75">
      <c r="A162" s="647"/>
      <c r="B162" s="648"/>
      <c r="C162" s="647"/>
      <c r="D162" s="743"/>
      <c r="E162" s="696"/>
      <c r="F162" s="649"/>
      <c r="G162" s="669"/>
      <c r="H162" s="669"/>
      <c r="I162" s="669"/>
    </row>
    <row r="163" spans="1:9" s="19" customFormat="1" ht="12.75">
      <c r="A163" s="647"/>
      <c r="B163" s="648"/>
      <c r="C163" s="647"/>
      <c r="D163" s="743"/>
      <c r="E163" s="696"/>
      <c r="F163" s="649"/>
      <c r="G163" s="669"/>
      <c r="H163" s="669"/>
      <c r="I163" s="669"/>
    </row>
    <row r="164" spans="1:9" s="19" customFormat="1" ht="12.75">
      <c r="A164" s="647"/>
      <c r="B164" s="648"/>
      <c r="C164" s="647"/>
      <c r="D164" s="743"/>
      <c r="E164" s="696"/>
      <c r="F164" s="649"/>
      <c r="G164" s="669"/>
      <c r="H164" s="669"/>
      <c r="I164" s="669"/>
    </row>
    <row r="165" spans="1:9" s="19" customFormat="1" ht="12.75">
      <c r="A165" s="647"/>
      <c r="B165" s="648"/>
      <c r="C165" s="647"/>
      <c r="D165" s="743"/>
      <c r="E165" s="696"/>
      <c r="F165" s="649"/>
      <c r="G165" s="669"/>
      <c r="H165" s="669"/>
      <c r="I165" s="669"/>
    </row>
    <row r="166" spans="1:9" s="19" customFormat="1" ht="12.75">
      <c r="A166" s="647"/>
      <c r="B166" s="648"/>
      <c r="C166" s="647"/>
      <c r="D166" s="743"/>
      <c r="E166" s="696"/>
      <c r="F166" s="649"/>
      <c r="G166" s="669"/>
      <c r="H166" s="669"/>
      <c r="I166" s="669"/>
    </row>
    <row r="167" spans="1:9" s="19" customFormat="1" ht="12.75">
      <c r="A167" s="647"/>
      <c r="B167" s="648"/>
      <c r="C167" s="647"/>
      <c r="D167" s="743"/>
      <c r="E167" s="696"/>
      <c r="F167" s="649"/>
      <c r="G167" s="669"/>
      <c r="H167" s="669"/>
      <c r="I167" s="669"/>
    </row>
    <row r="168" ht="15.75">
      <c r="A168" s="647"/>
    </row>
  </sheetData>
  <mergeCells count="10">
    <mergeCell ref="A1:F1"/>
    <mergeCell ref="A2:F2"/>
    <mergeCell ref="A4:F4"/>
    <mergeCell ref="A6:F6"/>
    <mergeCell ref="A82:F82"/>
    <mergeCell ref="A7:F7"/>
    <mergeCell ref="A8:F8"/>
    <mergeCell ref="A9:F9"/>
    <mergeCell ref="A81:B81"/>
    <mergeCell ref="C81:D81"/>
  </mergeCells>
  <printOptions/>
  <pageMargins left="0.75" right="0.75" top="1" bottom="0.74" header="0.5" footer="0.5"/>
  <pageSetup firstPageNumber="43" useFirstPageNumber="1" horizontalDpi="600" verticalDpi="600" orientation="portrait" paperSize="9" scale="86" r:id="rId1"/>
  <headerFooter alignWithMargins="0">
    <oddFooter>&amp;C&amp;P</oddFooter>
  </headerFooter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selection activeCell="C24" sqref="C24"/>
    </sheetView>
  </sheetViews>
  <sheetFormatPr defaultColWidth="9.140625" defaultRowHeight="12.75"/>
  <cols>
    <col min="1" max="1" width="8.00390625" style="748" customWidth="1"/>
    <col min="2" max="2" width="47.140625" style="10" customWidth="1"/>
    <col min="3" max="3" width="11.00390625" style="10" customWidth="1"/>
    <col min="4" max="4" width="10.8515625" style="10" customWidth="1"/>
    <col min="5" max="5" width="11.7109375" style="770" customWidth="1"/>
    <col min="6" max="6" width="12.00390625" style="10" customWidth="1"/>
    <col min="7" max="16384" width="9.140625" style="10" customWidth="1"/>
  </cols>
  <sheetData>
    <row r="1" spans="1:6" ht="15.75">
      <c r="A1" s="1103" t="s">
        <v>1680</v>
      </c>
      <c r="B1" s="1103"/>
      <c r="C1" s="1103"/>
      <c r="D1" s="1103"/>
      <c r="E1" s="1103"/>
      <c r="F1" s="1103"/>
    </row>
    <row r="2" spans="1:6" ht="15.75">
      <c r="A2" s="1107" t="s">
        <v>1681</v>
      </c>
      <c r="B2" s="1107"/>
      <c r="C2" s="1107"/>
      <c r="D2" s="1107"/>
      <c r="E2" s="1107"/>
      <c r="F2" s="1107"/>
    </row>
    <row r="3" spans="1:6" ht="3.75" customHeight="1">
      <c r="A3" s="744"/>
      <c r="B3" s="745"/>
      <c r="C3" s="745"/>
      <c r="D3" s="745"/>
      <c r="E3" s="746"/>
      <c r="F3" s="745"/>
    </row>
    <row r="4" spans="1:6" ht="15.75">
      <c r="A4" s="1105" t="s">
        <v>1682</v>
      </c>
      <c r="B4" s="1105"/>
      <c r="C4" s="1105"/>
      <c r="D4" s="1105"/>
      <c r="E4" s="1105"/>
      <c r="F4" s="1105"/>
    </row>
    <row r="6" spans="1:6" ht="17.25" customHeight="1">
      <c r="A6" s="1106" t="s">
        <v>1683</v>
      </c>
      <c r="B6" s="1106"/>
      <c r="C6" s="1106"/>
      <c r="D6" s="1106"/>
      <c r="E6" s="1106"/>
      <c r="F6" s="1106"/>
    </row>
    <row r="7" spans="1:6" s="19" customFormat="1" ht="15.75">
      <c r="A7" s="1099" t="s">
        <v>1252</v>
      </c>
      <c r="B7" s="1099"/>
      <c r="C7" s="1099"/>
      <c r="D7" s="1099"/>
      <c r="E7" s="1099"/>
      <c r="F7" s="1099"/>
    </row>
    <row r="8" spans="1:6" s="19" customFormat="1" ht="12.75">
      <c r="A8" s="1128" t="s">
        <v>270</v>
      </c>
      <c r="B8" s="1128"/>
      <c r="C8" s="1128"/>
      <c r="D8" s="1128"/>
      <c r="E8" s="1128"/>
      <c r="F8" s="1128"/>
    </row>
    <row r="9" spans="1:6" s="19" customFormat="1" ht="12.75">
      <c r="A9" s="1109" t="s">
        <v>1686</v>
      </c>
      <c r="B9" s="1109"/>
      <c r="C9" s="1109"/>
      <c r="D9" s="1109"/>
      <c r="E9" s="1109"/>
      <c r="F9" s="1109"/>
    </row>
    <row r="10" spans="1:6" s="19" customFormat="1" ht="12.75">
      <c r="A10" s="13"/>
      <c r="B10" s="13"/>
      <c r="C10" s="13"/>
      <c r="D10" s="13"/>
      <c r="E10" s="13"/>
      <c r="F10" s="13"/>
    </row>
    <row r="11" spans="1:6" s="19" customFormat="1" ht="12.75">
      <c r="A11" s="17" t="s">
        <v>1687</v>
      </c>
      <c r="B11" s="18"/>
      <c r="C11" s="15"/>
      <c r="D11" s="13"/>
      <c r="E11" s="14"/>
      <c r="F11" s="16" t="s">
        <v>38</v>
      </c>
    </row>
    <row r="12" spans="1:6" s="19" customFormat="1" ht="15" customHeight="1">
      <c r="A12" s="13"/>
      <c r="B12" s="13"/>
      <c r="C12" s="13"/>
      <c r="D12" s="13"/>
      <c r="E12" s="13"/>
      <c r="F12" s="747" t="s">
        <v>1253</v>
      </c>
    </row>
    <row r="13" spans="1:6" s="19" customFormat="1" ht="12.75">
      <c r="A13" s="748"/>
      <c r="E13" s="749"/>
      <c r="F13" s="750" t="s">
        <v>1739</v>
      </c>
    </row>
    <row r="14" spans="1:6" s="19" customFormat="1" ht="38.25">
      <c r="A14" s="751" t="s">
        <v>1093</v>
      </c>
      <c r="B14" s="751" t="s">
        <v>1690</v>
      </c>
      <c r="C14" s="751" t="s">
        <v>923</v>
      </c>
      <c r="D14" s="751" t="s">
        <v>1742</v>
      </c>
      <c r="E14" s="607" t="s">
        <v>42</v>
      </c>
      <c r="F14" s="605" t="s">
        <v>1694</v>
      </c>
    </row>
    <row r="15" spans="1:6" s="19" customFormat="1" ht="12.75">
      <c r="A15" s="752" t="s">
        <v>1254</v>
      </c>
      <c r="B15" s="752" t="s">
        <v>1255</v>
      </c>
      <c r="C15" s="752" t="s">
        <v>1256</v>
      </c>
      <c r="D15" s="752" t="s">
        <v>1257</v>
      </c>
      <c r="E15" s="753" t="s">
        <v>1258</v>
      </c>
      <c r="F15" s="752" t="s">
        <v>1259</v>
      </c>
    </row>
    <row r="16" spans="1:6" s="19" customFormat="1" ht="12.75">
      <c r="A16" s="700" t="s">
        <v>1260</v>
      </c>
      <c r="B16" s="700"/>
      <c r="C16" s="638">
        <v>69290128</v>
      </c>
      <c r="D16" s="638">
        <v>25308268</v>
      </c>
      <c r="E16" s="754">
        <v>36.525070353456414</v>
      </c>
      <c r="F16" s="638">
        <v>7204294</v>
      </c>
    </row>
    <row r="17" spans="1:6" s="19" customFormat="1" ht="12.75">
      <c r="A17" s="516"/>
      <c r="B17" s="755" t="s">
        <v>1261</v>
      </c>
      <c r="C17" s="638">
        <v>21139772</v>
      </c>
      <c r="D17" s="638">
        <v>6799509</v>
      </c>
      <c r="E17" s="754">
        <v>32.16453327878844</v>
      </c>
      <c r="F17" s="638">
        <v>2088796</v>
      </c>
    </row>
    <row r="18" spans="1:6" s="19" customFormat="1" ht="12.75">
      <c r="A18" s="516"/>
      <c r="B18" s="82" t="s">
        <v>326</v>
      </c>
      <c r="C18" s="638">
        <v>4066825</v>
      </c>
      <c r="D18" s="638">
        <v>1680746</v>
      </c>
      <c r="E18" s="754">
        <v>41.328210581965045</v>
      </c>
      <c r="F18" s="638">
        <v>765119</v>
      </c>
    </row>
    <row r="19" spans="1:6" s="19" customFormat="1" ht="12.75">
      <c r="A19" s="516"/>
      <c r="B19" s="82" t="s">
        <v>352</v>
      </c>
      <c r="C19" s="638">
        <v>333387</v>
      </c>
      <c r="D19" s="638">
        <v>60843</v>
      </c>
      <c r="E19" s="754">
        <v>18.24996175615726</v>
      </c>
      <c r="F19" s="638">
        <v>8987</v>
      </c>
    </row>
    <row r="20" spans="1:6" s="19" customFormat="1" ht="25.5" customHeight="1">
      <c r="A20" s="516"/>
      <c r="B20" s="756" t="s">
        <v>327</v>
      </c>
      <c r="C20" s="757">
        <v>71831</v>
      </c>
      <c r="D20" s="757">
        <v>44687</v>
      </c>
      <c r="E20" s="754">
        <v>62.211301527195786</v>
      </c>
      <c r="F20" s="757">
        <v>15312</v>
      </c>
    </row>
    <row r="21" spans="1:6" s="19" customFormat="1" ht="27">
      <c r="A21" s="516"/>
      <c r="B21" s="756" t="s">
        <v>328</v>
      </c>
      <c r="C21" s="757">
        <v>144485</v>
      </c>
      <c r="D21" s="757">
        <v>26503</v>
      </c>
      <c r="E21" s="754">
        <v>18.343080596601723</v>
      </c>
      <c r="F21" s="757">
        <v>19394</v>
      </c>
    </row>
    <row r="22" spans="1:6" s="19" customFormat="1" ht="12.75" customHeight="1">
      <c r="A22" s="516"/>
      <c r="B22" s="756" t="s">
        <v>329</v>
      </c>
      <c r="C22" s="757">
        <v>32833532</v>
      </c>
      <c r="D22" s="757">
        <v>12503779</v>
      </c>
      <c r="E22" s="754">
        <v>38.08234520733255</v>
      </c>
      <c r="F22" s="757">
        <v>3095717</v>
      </c>
    </row>
    <row r="23" spans="1:6" s="19" customFormat="1" ht="27.75" customHeight="1">
      <c r="A23" s="758"/>
      <c r="B23" s="756" t="s">
        <v>330</v>
      </c>
      <c r="C23" s="757">
        <v>10216753</v>
      </c>
      <c r="D23" s="757">
        <v>4013136</v>
      </c>
      <c r="E23" s="754">
        <v>39.279955187328106</v>
      </c>
      <c r="F23" s="757">
        <v>1168662</v>
      </c>
    </row>
    <row r="24" spans="1:6" s="19" customFormat="1" ht="16.5" customHeight="1">
      <c r="A24" s="758"/>
      <c r="B24" s="756" t="s">
        <v>331</v>
      </c>
      <c r="C24" s="757">
        <v>416683</v>
      </c>
      <c r="D24" s="757">
        <v>100311</v>
      </c>
      <c r="E24" s="754">
        <v>24.073696311104605</v>
      </c>
      <c r="F24" s="757">
        <v>26091</v>
      </c>
    </row>
    <row r="25" spans="1:6" s="19" customFormat="1" ht="27">
      <c r="A25" s="759"/>
      <c r="B25" s="756" t="s">
        <v>332</v>
      </c>
      <c r="C25" s="757">
        <v>66860</v>
      </c>
      <c r="D25" s="757">
        <v>78754</v>
      </c>
      <c r="E25" s="754">
        <v>117.78941070894406</v>
      </c>
      <c r="F25" s="757">
        <v>16216</v>
      </c>
    </row>
    <row r="26" spans="1:6" s="19" customFormat="1" ht="12.75">
      <c r="A26" s="700" t="s">
        <v>333</v>
      </c>
      <c r="B26" s="700"/>
      <c r="C26" s="760">
        <v>69290128</v>
      </c>
      <c r="D26" s="760">
        <v>25308268</v>
      </c>
      <c r="E26" s="754">
        <v>36.525070353456414</v>
      </c>
      <c r="F26" s="760">
        <v>7204294</v>
      </c>
    </row>
    <row r="27" spans="1:6" s="19" customFormat="1" ht="12.75">
      <c r="A27" s="700" t="s">
        <v>334</v>
      </c>
      <c r="B27" s="700"/>
      <c r="C27" s="638">
        <v>8663213</v>
      </c>
      <c r="D27" s="638">
        <v>2889699</v>
      </c>
      <c r="E27" s="754">
        <v>33.355973124520894</v>
      </c>
      <c r="F27" s="638">
        <v>1106832</v>
      </c>
    </row>
    <row r="28" spans="1:6" s="19" customFormat="1" ht="12.75">
      <c r="A28" s="761" t="s">
        <v>125</v>
      </c>
      <c r="B28" s="762" t="s">
        <v>335</v>
      </c>
      <c r="C28" s="676">
        <v>7739451</v>
      </c>
      <c r="D28" s="676">
        <v>2755634</v>
      </c>
      <c r="E28" s="763">
        <v>35.60503193314358</v>
      </c>
      <c r="F28" s="676">
        <v>1049002</v>
      </c>
    </row>
    <row r="29" spans="1:6" s="19" customFormat="1" ht="12.75">
      <c r="A29" s="761" t="s">
        <v>259</v>
      </c>
      <c r="B29" s="765" t="s">
        <v>929</v>
      </c>
      <c r="C29" s="676">
        <v>912762</v>
      </c>
      <c r="D29" s="676">
        <v>109655</v>
      </c>
      <c r="E29" s="763">
        <v>12.013536935148483</v>
      </c>
      <c r="F29" s="676">
        <v>44730</v>
      </c>
    </row>
    <row r="30" spans="1:6" s="19" customFormat="1" ht="25.5">
      <c r="A30" s="761" t="s">
        <v>1122</v>
      </c>
      <c r="B30" s="766" t="s">
        <v>336</v>
      </c>
      <c r="C30" s="682">
        <v>11000</v>
      </c>
      <c r="D30" s="682">
        <v>24410</v>
      </c>
      <c r="E30" s="767">
        <v>221.90909090909093</v>
      </c>
      <c r="F30" s="682">
        <v>13100</v>
      </c>
    </row>
    <row r="31" spans="1:6" s="19" customFormat="1" ht="12.75">
      <c r="A31" s="700" t="s">
        <v>337</v>
      </c>
      <c r="B31" s="700"/>
      <c r="C31" s="638">
        <v>2265606</v>
      </c>
      <c r="D31" s="638">
        <v>721799</v>
      </c>
      <c r="E31" s="754">
        <v>31.858981658770325</v>
      </c>
      <c r="F31" s="638">
        <v>111111</v>
      </c>
    </row>
    <row r="32" spans="1:6" s="19" customFormat="1" ht="12.75">
      <c r="A32" s="516" t="s">
        <v>206</v>
      </c>
      <c r="B32" s="762" t="s">
        <v>335</v>
      </c>
      <c r="C32" s="676">
        <v>2221485</v>
      </c>
      <c r="D32" s="676">
        <v>709146</v>
      </c>
      <c r="E32" s="763">
        <v>31.9221601766386</v>
      </c>
      <c r="F32" s="676">
        <v>105731</v>
      </c>
    </row>
    <row r="33" spans="1:6" s="19" customFormat="1" ht="12.75">
      <c r="A33" s="516" t="s">
        <v>259</v>
      </c>
      <c r="B33" s="765" t="s">
        <v>929</v>
      </c>
      <c r="C33" s="676">
        <v>44121</v>
      </c>
      <c r="D33" s="676">
        <v>12653</v>
      </c>
      <c r="E33" s="763">
        <v>28.67795380884386</v>
      </c>
      <c r="F33" s="676">
        <v>5380</v>
      </c>
    </row>
    <row r="34" spans="1:6" s="19" customFormat="1" ht="12.75">
      <c r="A34" s="700" t="s">
        <v>338</v>
      </c>
      <c r="B34" s="700"/>
      <c r="C34" s="638">
        <v>38174041</v>
      </c>
      <c r="D34" s="638">
        <v>14847131</v>
      </c>
      <c r="E34" s="754">
        <v>38.893265190342305</v>
      </c>
      <c r="F34" s="638">
        <v>3885523</v>
      </c>
    </row>
    <row r="35" spans="1:6" s="19" customFormat="1" ht="12.75">
      <c r="A35" s="761" t="s">
        <v>125</v>
      </c>
      <c r="B35" s="762" t="s">
        <v>335</v>
      </c>
      <c r="C35" s="676">
        <v>485637</v>
      </c>
      <c r="D35" s="676">
        <v>157942</v>
      </c>
      <c r="E35" s="763">
        <v>32.522645515065776</v>
      </c>
      <c r="F35" s="676">
        <v>62747</v>
      </c>
    </row>
    <row r="36" spans="1:6" s="19" customFormat="1" ht="12.75">
      <c r="A36" s="761" t="s">
        <v>259</v>
      </c>
      <c r="B36" s="765" t="s">
        <v>929</v>
      </c>
      <c r="C36" s="676">
        <v>52661</v>
      </c>
      <c r="D36" s="676">
        <v>15541</v>
      </c>
      <c r="E36" s="763">
        <v>29.51140312565276</v>
      </c>
      <c r="F36" s="676">
        <v>25</v>
      </c>
    </row>
    <row r="37" spans="1:6" s="19" customFormat="1" ht="12.75">
      <c r="A37" s="761" t="s">
        <v>262</v>
      </c>
      <c r="B37" s="765" t="s">
        <v>930</v>
      </c>
      <c r="C37" s="676">
        <v>72000</v>
      </c>
      <c r="D37" s="676">
        <v>0</v>
      </c>
      <c r="E37" s="763">
        <v>0</v>
      </c>
      <c r="F37" s="676">
        <v>0</v>
      </c>
    </row>
    <row r="38" spans="1:6" s="19" customFormat="1" ht="25.5">
      <c r="A38" s="761" t="s">
        <v>1128</v>
      </c>
      <c r="B38" s="766" t="s">
        <v>339</v>
      </c>
      <c r="C38" s="682">
        <v>0</v>
      </c>
      <c r="D38" s="682">
        <v>0</v>
      </c>
      <c r="E38" s="767">
        <v>0</v>
      </c>
      <c r="F38" s="682">
        <v>0</v>
      </c>
    </row>
    <row r="39" spans="1:6" s="19" customFormat="1" ht="27.75" customHeight="1">
      <c r="A39" s="761" t="s">
        <v>138</v>
      </c>
      <c r="B39" s="766" t="s">
        <v>340</v>
      </c>
      <c r="C39" s="682">
        <v>0</v>
      </c>
      <c r="D39" s="682">
        <v>0</v>
      </c>
      <c r="E39" s="767">
        <v>0</v>
      </c>
      <c r="F39" s="682">
        <v>0</v>
      </c>
    </row>
    <row r="40" spans="1:6" s="19" customFormat="1" ht="15.75" customHeight="1">
      <c r="A40" s="761" t="s">
        <v>1116</v>
      </c>
      <c r="B40" s="766" t="s">
        <v>341</v>
      </c>
      <c r="C40" s="682">
        <v>26879849</v>
      </c>
      <c r="D40" s="682">
        <v>10511510</v>
      </c>
      <c r="E40" s="767">
        <v>39.105539618172706</v>
      </c>
      <c r="F40" s="682">
        <v>2627878</v>
      </c>
    </row>
    <row r="41" spans="1:6" s="19" customFormat="1" ht="25.5">
      <c r="A41" s="761" t="s">
        <v>138</v>
      </c>
      <c r="B41" s="766" t="s">
        <v>342</v>
      </c>
      <c r="C41" s="682">
        <v>10216753</v>
      </c>
      <c r="D41" s="682">
        <v>4013136</v>
      </c>
      <c r="E41" s="767">
        <v>39.279955187328106</v>
      </c>
      <c r="F41" s="682">
        <v>1168662</v>
      </c>
    </row>
    <row r="42" spans="1:6" s="19" customFormat="1" ht="12.75">
      <c r="A42" s="761" t="s">
        <v>138</v>
      </c>
      <c r="B42" s="766" t="s">
        <v>343</v>
      </c>
      <c r="C42" s="682">
        <v>415981</v>
      </c>
      <c r="D42" s="682">
        <v>99948</v>
      </c>
      <c r="E42" s="767">
        <v>24.027058928172202</v>
      </c>
      <c r="F42" s="682">
        <v>26157</v>
      </c>
    </row>
    <row r="43" spans="1:6" s="19" customFormat="1" ht="12.75">
      <c r="A43" s="761" t="s">
        <v>1130</v>
      </c>
      <c r="B43" s="766" t="s">
        <v>344</v>
      </c>
      <c r="C43" s="682">
        <v>51160</v>
      </c>
      <c r="D43" s="682">
        <v>49054</v>
      </c>
      <c r="E43" s="767">
        <v>95.88350273651291</v>
      </c>
      <c r="F43" s="682">
        <v>54</v>
      </c>
    </row>
    <row r="44" spans="1:6" s="19" customFormat="1" ht="15" customHeight="1">
      <c r="A44" s="1126" t="s">
        <v>345</v>
      </c>
      <c r="B44" s="1126"/>
      <c r="C44" s="638">
        <v>5999067</v>
      </c>
      <c r="D44" s="638">
        <v>2009138</v>
      </c>
      <c r="E44" s="754">
        <v>33.49084115913358</v>
      </c>
      <c r="F44" s="638">
        <v>471476</v>
      </c>
    </row>
    <row r="45" spans="1:6" s="19" customFormat="1" ht="12.75">
      <c r="A45" s="761" t="s">
        <v>125</v>
      </c>
      <c r="B45" s="762" t="s">
        <v>335</v>
      </c>
      <c r="C45" s="676">
        <v>1885</v>
      </c>
      <c r="D45" s="676">
        <v>1540</v>
      </c>
      <c r="E45" s="763">
        <v>81.6976127320955</v>
      </c>
      <c r="F45" s="676">
        <v>33</v>
      </c>
    </row>
    <row r="46" spans="1:6" s="19" customFormat="1" ht="12.75">
      <c r="A46" s="761" t="s">
        <v>259</v>
      </c>
      <c r="B46" s="765" t="s">
        <v>929</v>
      </c>
      <c r="C46" s="676">
        <v>43499</v>
      </c>
      <c r="D46" s="676">
        <v>15329</v>
      </c>
      <c r="E46" s="763">
        <v>35.23989057219706</v>
      </c>
      <c r="F46" s="676">
        <v>3604</v>
      </c>
    </row>
    <row r="47" spans="1:6" s="19" customFormat="1" ht="25.5">
      <c r="A47" s="761" t="s">
        <v>1116</v>
      </c>
      <c r="B47" s="766" t="s">
        <v>346</v>
      </c>
      <c r="C47" s="682">
        <v>5953683</v>
      </c>
      <c r="D47" s="682">
        <v>1992269</v>
      </c>
      <c r="E47" s="767">
        <v>33.462799413405115</v>
      </c>
      <c r="F47" s="682">
        <v>467839</v>
      </c>
    </row>
    <row r="48" spans="1:6" s="19" customFormat="1" ht="25.5">
      <c r="A48" s="761" t="s">
        <v>138</v>
      </c>
      <c r="B48" s="766" t="s">
        <v>347</v>
      </c>
      <c r="C48" s="682">
        <v>0</v>
      </c>
      <c r="D48" s="682">
        <v>0</v>
      </c>
      <c r="E48" s="767">
        <v>0</v>
      </c>
      <c r="F48" s="682">
        <v>0</v>
      </c>
    </row>
    <row r="49" spans="1:6" s="19" customFormat="1" ht="12.75">
      <c r="A49" s="761" t="s">
        <v>138</v>
      </c>
      <c r="B49" s="766" t="s">
        <v>343</v>
      </c>
      <c r="C49" s="682">
        <v>0</v>
      </c>
      <c r="D49" s="682">
        <v>0</v>
      </c>
      <c r="E49" s="767">
        <v>0</v>
      </c>
      <c r="F49" s="682">
        <v>0</v>
      </c>
    </row>
    <row r="50" spans="1:6" s="19" customFormat="1" ht="12.75">
      <c r="A50" s="761" t="s">
        <v>1130</v>
      </c>
      <c r="B50" s="766" t="s">
        <v>344</v>
      </c>
      <c r="C50" s="682">
        <v>0</v>
      </c>
      <c r="D50" s="682">
        <v>0</v>
      </c>
      <c r="E50" s="767">
        <v>0</v>
      </c>
      <c r="F50" s="682">
        <v>0</v>
      </c>
    </row>
    <row r="51" spans="1:6" s="19" customFormat="1" ht="12.75">
      <c r="A51" s="1126" t="s">
        <v>348</v>
      </c>
      <c r="B51" s="1126"/>
      <c r="C51" s="638">
        <v>14188201</v>
      </c>
      <c r="D51" s="638">
        <v>4840501</v>
      </c>
      <c r="E51" s="754">
        <v>34.116383042501305</v>
      </c>
      <c r="F51" s="638">
        <v>1629352</v>
      </c>
    </row>
    <row r="52" spans="1:6" s="19" customFormat="1" ht="12.75">
      <c r="A52" s="761" t="s">
        <v>125</v>
      </c>
      <c r="B52" s="762" t="s">
        <v>335</v>
      </c>
      <c r="C52" s="676">
        <v>10691314</v>
      </c>
      <c r="D52" s="676">
        <v>3175247</v>
      </c>
      <c r="E52" s="763">
        <v>29.699314789557206</v>
      </c>
      <c r="F52" s="676">
        <v>871283</v>
      </c>
    </row>
    <row r="53" spans="1:6" s="19" customFormat="1" ht="12.75">
      <c r="A53" s="761" t="s">
        <v>259</v>
      </c>
      <c r="B53" s="765" t="s">
        <v>929</v>
      </c>
      <c r="C53" s="676">
        <v>3013782</v>
      </c>
      <c r="D53" s="676">
        <v>1527568</v>
      </c>
      <c r="E53" s="763">
        <v>50.686081475037014</v>
      </c>
      <c r="F53" s="676">
        <v>711380</v>
      </c>
    </row>
    <row r="54" spans="1:6" s="19" customFormat="1" ht="12.75">
      <c r="A54" s="761" t="s">
        <v>262</v>
      </c>
      <c r="B54" s="765" t="s">
        <v>930</v>
      </c>
      <c r="C54" s="676">
        <v>261387</v>
      </c>
      <c r="D54" s="676">
        <v>60843</v>
      </c>
      <c r="E54" s="763">
        <v>23.27698010995191</v>
      </c>
      <c r="F54" s="676">
        <v>8987</v>
      </c>
    </row>
    <row r="55" spans="1:6" s="19" customFormat="1" ht="25.5">
      <c r="A55" s="761" t="s">
        <v>1128</v>
      </c>
      <c r="B55" s="766" t="s">
        <v>339</v>
      </c>
      <c r="C55" s="682">
        <v>71831</v>
      </c>
      <c r="D55" s="682">
        <v>44687</v>
      </c>
      <c r="E55" s="767">
        <v>62.211301527195786</v>
      </c>
      <c r="F55" s="682">
        <v>15312</v>
      </c>
    </row>
    <row r="56" spans="1:6" s="19" customFormat="1" ht="25.5">
      <c r="A56" s="761" t="s">
        <v>138</v>
      </c>
      <c r="B56" s="766" t="s">
        <v>340</v>
      </c>
      <c r="C56" s="682">
        <v>144485</v>
      </c>
      <c r="D56" s="682">
        <v>26503</v>
      </c>
      <c r="E56" s="767">
        <v>18.343080596601723</v>
      </c>
      <c r="F56" s="682">
        <v>19394</v>
      </c>
    </row>
    <row r="57" spans="1:6" s="19" customFormat="1" ht="12.75">
      <c r="A57" s="761" t="s">
        <v>138</v>
      </c>
      <c r="B57" s="766" t="s">
        <v>343</v>
      </c>
      <c r="C57" s="682">
        <v>702</v>
      </c>
      <c r="D57" s="682">
        <v>363</v>
      </c>
      <c r="E57" s="767">
        <v>51.70940170940172</v>
      </c>
      <c r="F57" s="682">
        <v>-66</v>
      </c>
    </row>
    <row r="58" spans="1:6" s="19" customFormat="1" ht="12.75">
      <c r="A58" s="761" t="s">
        <v>1130</v>
      </c>
      <c r="B58" s="766" t="s">
        <v>349</v>
      </c>
      <c r="C58" s="682">
        <v>4700</v>
      </c>
      <c r="D58" s="682">
        <v>5290</v>
      </c>
      <c r="E58" s="767">
        <v>112.5531914893617</v>
      </c>
      <c r="F58" s="682">
        <v>3062</v>
      </c>
    </row>
    <row r="59" spans="1:6" s="19" customFormat="1" ht="14.25" customHeight="1">
      <c r="A59" s="1127" t="s">
        <v>350</v>
      </c>
      <c r="B59" s="1127"/>
      <c r="C59" s="1127"/>
      <c r="D59" s="1127"/>
      <c r="E59" s="1127"/>
      <c r="F59" s="1127"/>
    </row>
    <row r="60" spans="1:6" s="339" customFormat="1" ht="17.25" customHeight="1">
      <c r="A60" s="668"/>
      <c r="B60" s="668"/>
      <c r="C60" s="668"/>
      <c r="D60" s="668"/>
      <c r="E60" s="668"/>
      <c r="F60" s="668"/>
    </row>
    <row r="61" spans="1:6" s="587" customFormat="1" ht="17.25" customHeight="1">
      <c r="A61" s="19"/>
      <c r="B61" s="376"/>
      <c r="C61" s="19"/>
      <c r="D61" s="20"/>
      <c r="E61" s="769"/>
      <c r="F61" s="654"/>
    </row>
    <row r="62" spans="1:5" s="158" customFormat="1" ht="15.75">
      <c r="A62" s="653" t="s">
        <v>1141</v>
      </c>
      <c r="B62" s="173"/>
      <c r="C62" s="447"/>
      <c r="D62" s="447"/>
      <c r="E62" s="173" t="s">
        <v>1735</v>
      </c>
    </row>
    <row r="63" spans="1:6" s="339" customFormat="1" ht="17.25" customHeight="1">
      <c r="A63" s="139"/>
      <c r="B63" s="162"/>
      <c r="C63" s="162"/>
      <c r="D63" s="162"/>
      <c r="E63" s="444"/>
      <c r="F63" s="454"/>
    </row>
    <row r="64" spans="2:6" s="339" customFormat="1" ht="17.25" customHeight="1">
      <c r="B64" s="162"/>
      <c r="C64" s="162"/>
      <c r="D64" s="162"/>
      <c r="E64" s="444"/>
      <c r="F64" s="454"/>
    </row>
    <row r="65" spans="1:2" s="158" customFormat="1" ht="12.75">
      <c r="A65" s="48" t="s">
        <v>351</v>
      </c>
      <c r="B65" s="386"/>
    </row>
    <row r="66" spans="1:5" s="19" customFormat="1" ht="12.75">
      <c r="A66" s="748"/>
      <c r="E66" s="749"/>
    </row>
    <row r="67" spans="1:6" s="19" customFormat="1" ht="12.75">
      <c r="A67" s="748"/>
      <c r="B67" s="373"/>
      <c r="C67" s="373"/>
      <c r="D67" s="373"/>
      <c r="E67" s="373"/>
      <c r="F67" s="373"/>
    </row>
    <row r="68" spans="1:6" ht="15.75">
      <c r="A68" s="17"/>
      <c r="B68" s="19"/>
      <c r="C68" s="19"/>
      <c r="D68" s="19"/>
      <c r="E68" s="749"/>
      <c r="F68" s="19"/>
    </row>
    <row r="69" spans="1:6" ht="15.75">
      <c r="A69" s="660"/>
      <c r="B69" s="19"/>
      <c r="C69" s="19"/>
      <c r="D69" s="19"/>
      <c r="E69" s="749"/>
      <c r="F69" s="19"/>
    </row>
  </sheetData>
  <mergeCells count="16">
    <mergeCell ref="A26:B26"/>
    <mergeCell ref="A9:F9"/>
    <mergeCell ref="A7:F7"/>
    <mergeCell ref="A8:F8"/>
    <mergeCell ref="A16:B16"/>
    <mergeCell ref="A1:F1"/>
    <mergeCell ref="A2:F2"/>
    <mergeCell ref="A6:F6"/>
    <mergeCell ref="A4:F4"/>
    <mergeCell ref="A27:B27"/>
    <mergeCell ref="A60:F60"/>
    <mergeCell ref="A34:B34"/>
    <mergeCell ref="A44:B44"/>
    <mergeCell ref="A51:B51"/>
    <mergeCell ref="A31:B31"/>
    <mergeCell ref="A59:F59"/>
  </mergeCells>
  <printOptions horizontalCentered="1"/>
  <pageMargins left="0.7480314960629921" right="0.7480314960629921" top="0.984251968503937" bottom="0.984251968503937" header="0.5118110236220472" footer="0.5118110236220472"/>
  <pageSetup firstPageNumber="45" useFirstPageNumber="1" horizontalDpi="300" verticalDpi="300" orientation="portrait" paperSize="9" scale="87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workbookViewId="0" topLeftCell="A1">
      <selection activeCell="E11" sqref="E11"/>
    </sheetView>
  </sheetViews>
  <sheetFormatPr defaultColWidth="9.140625" defaultRowHeight="12.75"/>
  <cols>
    <col min="1" max="1" width="8.00390625" style="771" customWidth="1"/>
    <col min="2" max="2" width="43.28125" style="10" customWidth="1"/>
    <col min="3" max="3" width="11.00390625" style="10" customWidth="1"/>
    <col min="4" max="4" width="10.8515625" style="10" customWidth="1"/>
    <col min="5" max="5" width="11.7109375" style="788" customWidth="1"/>
    <col min="6" max="6" width="11.28125" style="10" customWidth="1"/>
    <col min="7" max="16384" width="9.140625" style="10" customWidth="1"/>
  </cols>
  <sheetData>
    <row r="1" spans="1:6" ht="15.75">
      <c r="A1" s="1103" t="s">
        <v>1680</v>
      </c>
      <c r="B1" s="1103"/>
      <c r="C1" s="1103"/>
      <c r="D1" s="1103"/>
      <c r="E1" s="1103"/>
      <c r="F1" s="1103"/>
    </row>
    <row r="2" spans="1:6" ht="15.75">
      <c r="A2" s="1107" t="s">
        <v>1681</v>
      </c>
      <c r="B2" s="1107"/>
      <c r="C2" s="1107"/>
      <c r="D2" s="1107"/>
      <c r="E2" s="1107"/>
      <c r="F2" s="1107"/>
    </row>
    <row r="3" spans="1:6" ht="4.5" customHeight="1">
      <c r="A3" s="744"/>
      <c r="B3" s="745"/>
      <c r="C3" s="745"/>
      <c r="D3" s="745"/>
      <c r="E3" s="746"/>
      <c r="F3" s="745"/>
    </row>
    <row r="4" spans="1:6" ht="15.75">
      <c r="A4" s="1105" t="s">
        <v>1682</v>
      </c>
      <c r="B4" s="1130"/>
      <c r="C4" s="1130"/>
      <c r="D4" s="1130"/>
      <c r="E4" s="1130"/>
      <c r="F4" s="1130"/>
    </row>
    <row r="6" spans="1:6" ht="15.75">
      <c r="A6" s="1106" t="s">
        <v>1683</v>
      </c>
      <c r="B6" s="1131"/>
      <c r="C6" s="1131"/>
      <c r="D6" s="1131"/>
      <c r="E6" s="1131"/>
      <c r="F6" s="1131"/>
    </row>
    <row r="7" spans="1:6" ht="15.75">
      <c r="A7" s="1099" t="s">
        <v>353</v>
      </c>
      <c r="B7" s="1131"/>
      <c r="C7" s="1131"/>
      <c r="D7" s="1131"/>
      <c r="E7" s="1131"/>
      <c r="F7" s="1131"/>
    </row>
    <row r="8" spans="1:6" ht="15.75">
      <c r="A8" s="1132" t="s">
        <v>270</v>
      </c>
      <c r="B8" s="1132"/>
      <c r="C8" s="1132"/>
      <c r="D8" s="1132"/>
      <c r="E8" s="1132"/>
      <c r="F8" s="1132"/>
    </row>
    <row r="9" spans="1:6" ht="15.75">
      <c r="A9" s="1109" t="s">
        <v>1686</v>
      </c>
      <c r="B9" s="1109"/>
      <c r="C9" s="1109"/>
      <c r="D9" s="1109"/>
      <c r="E9" s="1109"/>
      <c r="F9" s="1109"/>
    </row>
    <row r="10" spans="1:6" ht="15.75">
      <c r="A10" s="17" t="s">
        <v>1687</v>
      </c>
      <c r="B10" s="18"/>
      <c r="C10" s="15"/>
      <c r="D10" s="13"/>
      <c r="E10" s="14"/>
      <c r="F10" s="16" t="s">
        <v>38</v>
      </c>
    </row>
    <row r="11" spans="1:6" s="19" customFormat="1" ht="12.75">
      <c r="A11" s="771"/>
      <c r="E11" s="772"/>
      <c r="F11" s="20" t="s">
        <v>354</v>
      </c>
    </row>
    <row r="12" spans="1:6" s="19" customFormat="1" ht="12.75">
      <c r="A12" s="771"/>
      <c r="E12" s="772"/>
      <c r="F12" s="750" t="s">
        <v>1739</v>
      </c>
    </row>
    <row r="13" spans="1:6" s="19" customFormat="1" ht="45.75" customHeight="1">
      <c r="A13" s="751" t="s">
        <v>1093</v>
      </c>
      <c r="B13" s="751" t="s">
        <v>1690</v>
      </c>
      <c r="C13" s="751" t="s">
        <v>923</v>
      </c>
      <c r="D13" s="751" t="s">
        <v>1742</v>
      </c>
      <c r="E13" s="773" t="s">
        <v>355</v>
      </c>
      <c r="F13" s="605" t="s">
        <v>1694</v>
      </c>
    </row>
    <row r="14" spans="1:6" s="19" customFormat="1" ht="12.75">
      <c r="A14" s="710" t="s">
        <v>1254</v>
      </c>
      <c r="B14" s="710" t="s">
        <v>1255</v>
      </c>
      <c r="C14" s="710" t="s">
        <v>1256</v>
      </c>
      <c r="D14" s="710" t="s">
        <v>1257</v>
      </c>
      <c r="E14" s="710" t="s">
        <v>1258</v>
      </c>
      <c r="F14" s="710" t="s">
        <v>1259</v>
      </c>
    </row>
    <row r="15" spans="1:6" s="19" customFormat="1" ht="25.5">
      <c r="A15" s="774" t="s">
        <v>356</v>
      </c>
      <c r="B15" s="775" t="s">
        <v>371</v>
      </c>
      <c r="C15" s="630">
        <v>79018804</v>
      </c>
      <c r="D15" s="630">
        <v>17083036</v>
      </c>
      <c r="E15" s="776">
        <v>21.618950345034328</v>
      </c>
      <c r="F15" s="630">
        <v>4836915</v>
      </c>
    </row>
    <row r="16" spans="1:6" s="19" customFormat="1" ht="15.75" customHeight="1">
      <c r="A16" s="777" t="s">
        <v>357</v>
      </c>
      <c r="B16" s="775" t="s">
        <v>334</v>
      </c>
      <c r="C16" s="612">
        <v>9418499</v>
      </c>
      <c r="D16" s="612">
        <v>1307221</v>
      </c>
      <c r="E16" s="776">
        <v>13.879292231171867</v>
      </c>
      <c r="F16" s="612">
        <v>372243</v>
      </c>
    </row>
    <row r="17" spans="1:6" s="19" customFormat="1" ht="15.75" customHeight="1">
      <c r="A17" s="777"/>
      <c r="B17" s="720" t="s">
        <v>358</v>
      </c>
      <c r="C17" s="624">
        <v>9407584</v>
      </c>
      <c r="D17" s="624">
        <v>1297221</v>
      </c>
      <c r="E17" s="778">
        <v>13.789098242439291</v>
      </c>
      <c r="F17" s="624">
        <v>362243</v>
      </c>
    </row>
    <row r="18" spans="1:6" s="19" customFormat="1" ht="15.75" customHeight="1">
      <c r="A18" s="777"/>
      <c r="B18" s="720" t="s">
        <v>359</v>
      </c>
      <c r="C18" s="624">
        <v>10915</v>
      </c>
      <c r="D18" s="624">
        <v>10000</v>
      </c>
      <c r="E18" s="778">
        <v>91.61704076958314</v>
      </c>
      <c r="F18" s="624">
        <v>10000</v>
      </c>
    </row>
    <row r="19" spans="1:6" s="19" customFormat="1" ht="15.75" customHeight="1">
      <c r="A19" s="777" t="s">
        <v>360</v>
      </c>
      <c r="B19" s="775" t="s">
        <v>337</v>
      </c>
      <c r="C19" s="612">
        <v>3343205</v>
      </c>
      <c r="D19" s="612">
        <v>601112</v>
      </c>
      <c r="E19" s="776">
        <v>17.98011189861226</v>
      </c>
      <c r="F19" s="612">
        <v>319350</v>
      </c>
    </row>
    <row r="20" spans="1:6" s="19" customFormat="1" ht="15.75" customHeight="1">
      <c r="A20" s="777"/>
      <c r="B20" s="720" t="s">
        <v>358</v>
      </c>
      <c r="C20" s="624">
        <v>3343205</v>
      </c>
      <c r="D20" s="624">
        <v>601112</v>
      </c>
      <c r="E20" s="778">
        <v>17.98011189861226</v>
      </c>
      <c r="F20" s="624">
        <v>319350</v>
      </c>
    </row>
    <row r="21" spans="1:6" s="19" customFormat="1" ht="15.75" customHeight="1">
      <c r="A21" s="777"/>
      <c r="B21" s="720" t="s">
        <v>359</v>
      </c>
      <c r="C21" s="624">
        <v>0</v>
      </c>
      <c r="D21" s="624">
        <v>0</v>
      </c>
      <c r="E21" s="778">
        <v>0</v>
      </c>
      <c r="F21" s="624">
        <v>0</v>
      </c>
    </row>
    <row r="22" spans="1:6" s="19" customFormat="1" ht="15.75" customHeight="1">
      <c r="A22" s="777" t="s">
        <v>361</v>
      </c>
      <c r="B22" s="775" t="s">
        <v>338</v>
      </c>
      <c r="C22" s="612">
        <v>40154648</v>
      </c>
      <c r="D22" s="612">
        <v>9104471</v>
      </c>
      <c r="E22" s="776">
        <v>22.673517148002393</v>
      </c>
      <c r="F22" s="612">
        <v>2660832</v>
      </c>
    </row>
    <row r="23" spans="1:6" s="19" customFormat="1" ht="15.75" customHeight="1">
      <c r="A23" s="777"/>
      <c r="B23" s="720" t="s">
        <v>358</v>
      </c>
      <c r="C23" s="624">
        <v>26246207</v>
      </c>
      <c r="D23" s="624">
        <v>4665257</v>
      </c>
      <c r="E23" s="778">
        <v>17.77497601843954</v>
      </c>
      <c r="F23" s="624">
        <v>1355546</v>
      </c>
    </row>
    <row r="24" spans="1:6" s="19" customFormat="1" ht="15.75" customHeight="1">
      <c r="A24" s="777"/>
      <c r="B24" s="720" t="s">
        <v>359</v>
      </c>
      <c r="C24" s="624">
        <v>13908441</v>
      </c>
      <c r="D24" s="624">
        <v>4439214</v>
      </c>
      <c r="E24" s="778">
        <v>31.91740900364031</v>
      </c>
      <c r="F24" s="624">
        <v>1305286</v>
      </c>
    </row>
    <row r="25" spans="1:6" s="19" customFormat="1" ht="15.75" customHeight="1">
      <c r="A25" s="777" t="s">
        <v>362</v>
      </c>
      <c r="B25" s="257" t="s">
        <v>363</v>
      </c>
      <c r="C25" s="612">
        <v>6004477</v>
      </c>
      <c r="D25" s="612">
        <v>1918629</v>
      </c>
      <c r="E25" s="776">
        <v>31.95330750704849</v>
      </c>
      <c r="F25" s="612">
        <v>424915</v>
      </c>
    </row>
    <row r="26" spans="1:6" s="19" customFormat="1" ht="15.75" customHeight="1">
      <c r="A26" s="777"/>
      <c r="B26" s="720" t="s">
        <v>358</v>
      </c>
      <c r="C26" s="624">
        <v>6001477</v>
      </c>
      <c r="D26" s="624">
        <v>1918629</v>
      </c>
      <c r="E26" s="778">
        <v>31.969280228850334</v>
      </c>
      <c r="F26" s="624">
        <v>424915</v>
      </c>
    </row>
    <row r="27" spans="1:6" s="19" customFormat="1" ht="15.75" customHeight="1">
      <c r="A27" s="777"/>
      <c r="B27" s="720" t="s">
        <v>359</v>
      </c>
      <c r="C27" s="624">
        <v>3000</v>
      </c>
      <c r="D27" s="624">
        <v>0</v>
      </c>
      <c r="E27" s="778">
        <v>0</v>
      </c>
      <c r="F27" s="624">
        <v>0</v>
      </c>
    </row>
    <row r="28" spans="1:6" s="19" customFormat="1" ht="15.75" customHeight="1">
      <c r="A28" s="777" t="s">
        <v>364</v>
      </c>
      <c r="B28" s="257" t="s">
        <v>348</v>
      </c>
      <c r="C28" s="612">
        <v>20097975</v>
      </c>
      <c r="D28" s="612">
        <v>4151603</v>
      </c>
      <c r="E28" s="776">
        <v>20.656822391310566</v>
      </c>
      <c r="F28" s="612">
        <v>1059575</v>
      </c>
    </row>
    <row r="29" spans="1:6" s="19" customFormat="1" ht="15.75" customHeight="1">
      <c r="A29" s="777"/>
      <c r="B29" s="720" t="s">
        <v>358</v>
      </c>
      <c r="C29" s="624">
        <v>19653204</v>
      </c>
      <c r="D29" s="624">
        <v>4066274</v>
      </c>
      <c r="E29" s="778">
        <v>20.69013276410299</v>
      </c>
      <c r="F29" s="624">
        <v>1032096</v>
      </c>
    </row>
    <row r="30" spans="1:6" s="19" customFormat="1" ht="15.75" customHeight="1">
      <c r="A30" s="777"/>
      <c r="B30" s="720" t="s">
        <v>359</v>
      </c>
      <c r="C30" s="624">
        <v>444771</v>
      </c>
      <c r="D30" s="624">
        <v>85329</v>
      </c>
      <c r="E30" s="778">
        <v>19.184928873510188</v>
      </c>
      <c r="F30" s="624">
        <v>27479</v>
      </c>
    </row>
    <row r="31" spans="1:6" s="19" customFormat="1" ht="15.75" customHeight="1">
      <c r="A31" s="777"/>
      <c r="B31" s="720"/>
      <c r="C31" s="624"/>
      <c r="D31" s="624"/>
      <c r="E31" s="779"/>
      <c r="F31" s="624"/>
    </row>
    <row r="32" spans="1:6" s="19" customFormat="1" ht="25.5">
      <c r="A32" s="774" t="s">
        <v>365</v>
      </c>
      <c r="B32" s="780" t="s">
        <v>366</v>
      </c>
      <c r="C32" s="612">
        <v>79018804</v>
      </c>
      <c r="D32" s="612">
        <v>17083036</v>
      </c>
      <c r="E32" s="776">
        <v>21.618950345034328</v>
      </c>
      <c r="F32" s="612">
        <v>4836915</v>
      </c>
    </row>
    <row r="33" spans="1:6" s="19" customFormat="1" ht="15.75" customHeight="1">
      <c r="A33" s="781" t="s">
        <v>367</v>
      </c>
      <c r="B33" s="780" t="s">
        <v>368</v>
      </c>
      <c r="C33" s="612">
        <v>64651677</v>
      </c>
      <c r="D33" s="612">
        <v>12548493</v>
      </c>
      <c r="E33" s="776">
        <v>19.40938515794416</v>
      </c>
      <c r="F33" s="612">
        <v>3494150</v>
      </c>
    </row>
    <row r="34" spans="1:6" s="19" customFormat="1" ht="15.75" customHeight="1">
      <c r="A34" s="782" t="s">
        <v>529</v>
      </c>
      <c r="B34" s="782" t="s">
        <v>530</v>
      </c>
      <c r="C34" s="624">
        <v>4899948</v>
      </c>
      <c r="D34" s="624">
        <v>986725</v>
      </c>
      <c r="E34" s="778">
        <v>20.137458601601484</v>
      </c>
      <c r="F34" s="624">
        <v>271006</v>
      </c>
    </row>
    <row r="35" spans="1:6" s="19" customFormat="1" ht="15.75" customHeight="1">
      <c r="A35" s="782" t="s">
        <v>531</v>
      </c>
      <c r="B35" s="782" t="s">
        <v>532</v>
      </c>
      <c r="C35" s="624">
        <v>900</v>
      </c>
      <c r="D35" s="624">
        <v>730</v>
      </c>
      <c r="E35" s="778">
        <v>81.11111111111111</v>
      </c>
      <c r="F35" s="624">
        <v>0</v>
      </c>
    </row>
    <row r="36" spans="1:6" s="19" customFormat="1" ht="15.75" customHeight="1">
      <c r="A36" s="782" t="s">
        <v>533</v>
      </c>
      <c r="B36" s="782" t="s">
        <v>534</v>
      </c>
      <c r="C36" s="624">
        <v>414270</v>
      </c>
      <c r="D36" s="624">
        <v>56727</v>
      </c>
      <c r="E36" s="778">
        <v>13.69324353682381</v>
      </c>
      <c r="F36" s="624">
        <v>13322</v>
      </c>
    </row>
    <row r="37" spans="1:6" s="19" customFormat="1" ht="15.75" customHeight="1">
      <c r="A37" s="782" t="s">
        <v>535</v>
      </c>
      <c r="B37" s="782" t="s">
        <v>536</v>
      </c>
      <c r="C37" s="624">
        <v>4221206</v>
      </c>
      <c r="D37" s="624">
        <v>706072</v>
      </c>
      <c r="E37" s="778">
        <v>16.726783767482566</v>
      </c>
      <c r="F37" s="624">
        <v>190455</v>
      </c>
    </row>
    <row r="38" spans="1:6" s="19" customFormat="1" ht="15.75" customHeight="1">
      <c r="A38" s="782" t="s">
        <v>537</v>
      </c>
      <c r="B38" s="782" t="s">
        <v>538</v>
      </c>
      <c r="C38" s="624">
        <v>195632</v>
      </c>
      <c r="D38" s="624">
        <v>57722</v>
      </c>
      <c r="E38" s="778">
        <v>29.50539788991576</v>
      </c>
      <c r="F38" s="624">
        <v>4625</v>
      </c>
    </row>
    <row r="39" spans="1:6" s="19" customFormat="1" ht="15.75" customHeight="1">
      <c r="A39" s="782" t="s">
        <v>539</v>
      </c>
      <c r="B39" s="782" t="s">
        <v>540</v>
      </c>
      <c r="C39" s="624">
        <v>417243</v>
      </c>
      <c r="D39" s="624">
        <v>156190</v>
      </c>
      <c r="E39" s="778">
        <v>37.433821538048576</v>
      </c>
      <c r="F39" s="624">
        <v>39133</v>
      </c>
    </row>
    <row r="40" spans="1:6" s="19" customFormat="1" ht="38.25">
      <c r="A40" s="782" t="s">
        <v>541</v>
      </c>
      <c r="B40" s="782" t="s">
        <v>915</v>
      </c>
      <c r="C40" s="624">
        <v>23748005</v>
      </c>
      <c r="D40" s="624">
        <v>4168990</v>
      </c>
      <c r="E40" s="778">
        <v>17.555116735068903</v>
      </c>
      <c r="F40" s="624">
        <v>1186591</v>
      </c>
    </row>
    <row r="41" spans="1:6" s="19" customFormat="1" ht="15.75" customHeight="1">
      <c r="A41" s="782" t="s">
        <v>543</v>
      </c>
      <c r="B41" s="782" t="s">
        <v>1148</v>
      </c>
      <c r="C41" s="624">
        <v>1800995</v>
      </c>
      <c r="D41" s="624">
        <v>367571</v>
      </c>
      <c r="E41" s="778">
        <v>20.409329287421677</v>
      </c>
      <c r="F41" s="624">
        <v>109752</v>
      </c>
    </row>
    <row r="42" spans="1:6" s="19" customFormat="1" ht="15.75" customHeight="1">
      <c r="A42" s="782" t="s">
        <v>545</v>
      </c>
      <c r="B42" s="782" t="s">
        <v>546</v>
      </c>
      <c r="C42" s="624">
        <v>68105</v>
      </c>
      <c r="D42" s="624">
        <v>40300</v>
      </c>
      <c r="E42" s="778">
        <v>0</v>
      </c>
      <c r="F42" s="624">
        <v>40000</v>
      </c>
    </row>
    <row r="43" spans="1:6" s="19" customFormat="1" ht="15.75" customHeight="1">
      <c r="A43" s="782" t="s">
        <v>547</v>
      </c>
      <c r="B43" s="782" t="s">
        <v>1149</v>
      </c>
      <c r="C43" s="624">
        <v>3036485</v>
      </c>
      <c r="D43" s="624">
        <v>761978</v>
      </c>
      <c r="E43" s="778">
        <v>25.0940808204223</v>
      </c>
      <c r="F43" s="624">
        <v>157370</v>
      </c>
    </row>
    <row r="44" spans="1:6" s="19" customFormat="1" ht="25.5">
      <c r="A44" s="782" t="s">
        <v>549</v>
      </c>
      <c r="B44" s="782" t="s">
        <v>550</v>
      </c>
      <c r="C44" s="624">
        <v>23640</v>
      </c>
      <c r="D44" s="624">
        <v>10198</v>
      </c>
      <c r="E44" s="778">
        <v>43.13874788494078</v>
      </c>
      <c r="F44" s="624">
        <v>1113</v>
      </c>
    </row>
    <row r="45" spans="1:6" s="19" customFormat="1" ht="15.75" customHeight="1">
      <c r="A45" s="782" t="s">
        <v>551</v>
      </c>
      <c r="B45" s="782" t="s">
        <v>552</v>
      </c>
      <c r="C45" s="624">
        <v>22633625</v>
      </c>
      <c r="D45" s="624">
        <v>4816994</v>
      </c>
      <c r="E45" s="778">
        <v>21.28246800943287</v>
      </c>
      <c r="F45" s="624">
        <v>1326418</v>
      </c>
    </row>
    <row r="46" spans="1:6" s="19" customFormat="1" ht="15.75" customHeight="1">
      <c r="A46" s="782" t="s">
        <v>553</v>
      </c>
      <c r="B46" s="782" t="s">
        <v>554</v>
      </c>
      <c r="C46" s="624">
        <v>2244940</v>
      </c>
      <c r="D46" s="624">
        <v>320723</v>
      </c>
      <c r="E46" s="778">
        <v>14.286484271294556</v>
      </c>
      <c r="F46" s="624">
        <v>128557</v>
      </c>
    </row>
    <row r="47" spans="1:6" s="19" customFormat="1" ht="15.75" customHeight="1">
      <c r="A47" s="782" t="s">
        <v>1150</v>
      </c>
      <c r="B47" s="783" t="s">
        <v>1151</v>
      </c>
      <c r="C47" s="624">
        <v>94700</v>
      </c>
      <c r="D47" s="624">
        <v>23294</v>
      </c>
      <c r="E47" s="778">
        <v>24.59767687434002</v>
      </c>
      <c r="F47" s="624">
        <v>10272</v>
      </c>
    </row>
    <row r="48" spans="1:6" s="19" customFormat="1" ht="15.75" customHeight="1">
      <c r="A48" s="782" t="s">
        <v>1152</v>
      </c>
      <c r="B48" s="783" t="s">
        <v>1153</v>
      </c>
      <c r="C48" s="624">
        <v>294401</v>
      </c>
      <c r="D48" s="624">
        <v>0</v>
      </c>
      <c r="E48" s="778">
        <v>0</v>
      </c>
      <c r="F48" s="624">
        <v>0</v>
      </c>
    </row>
    <row r="49" spans="1:6" s="19" customFormat="1" ht="15.75" customHeight="1">
      <c r="A49" s="782" t="s">
        <v>1154</v>
      </c>
      <c r="B49" s="782" t="s">
        <v>1155</v>
      </c>
      <c r="C49" s="624">
        <v>557582</v>
      </c>
      <c r="D49" s="624">
        <v>74279</v>
      </c>
      <c r="E49" s="778">
        <v>13.321628029599234</v>
      </c>
      <c r="F49" s="624">
        <v>15536</v>
      </c>
    </row>
    <row r="50" spans="1:6" s="19" customFormat="1" ht="15.75" customHeight="1">
      <c r="A50" s="784" t="s">
        <v>369</v>
      </c>
      <c r="B50" s="775" t="s">
        <v>370</v>
      </c>
      <c r="C50" s="612">
        <v>14367127</v>
      </c>
      <c r="D50" s="612">
        <v>4534543</v>
      </c>
      <c r="E50" s="776">
        <v>31.56193301555697</v>
      </c>
      <c r="F50" s="612">
        <v>1342765</v>
      </c>
    </row>
    <row r="51" spans="1:6" s="19" customFormat="1" ht="15.75" customHeight="1">
      <c r="A51" s="785" t="s">
        <v>1156</v>
      </c>
      <c r="B51" s="786" t="s">
        <v>1157</v>
      </c>
      <c r="C51" s="624">
        <v>353187</v>
      </c>
      <c r="D51" s="624">
        <v>67920</v>
      </c>
      <c r="E51" s="778">
        <v>19.23060588300249</v>
      </c>
      <c r="F51" s="624">
        <v>17193</v>
      </c>
    </row>
    <row r="52" spans="1:6" s="19" customFormat="1" ht="15.75" customHeight="1">
      <c r="A52" s="785" t="s">
        <v>1158</v>
      </c>
      <c r="B52" s="786" t="s">
        <v>1159</v>
      </c>
      <c r="C52" s="624">
        <v>14013940</v>
      </c>
      <c r="D52" s="624">
        <v>4466623</v>
      </c>
      <c r="E52" s="778">
        <v>31.87271388346175</v>
      </c>
      <c r="F52" s="624">
        <v>1325572</v>
      </c>
    </row>
    <row r="53" spans="1:6" s="19" customFormat="1" ht="15" customHeight="1">
      <c r="A53" s="1127" t="s">
        <v>350</v>
      </c>
      <c r="B53" s="1127"/>
      <c r="C53" s="1127"/>
      <c r="D53" s="1127"/>
      <c r="E53" s="1127"/>
      <c r="F53" s="1127"/>
    </row>
    <row r="54" spans="1:6" ht="15.75">
      <c r="A54" s="1129"/>
      <c r="B54" s="1129"/>
      <c r="C54" s="1129"/>
      <c r="D54" s="1129"/>
      <c r="E54" s="1129"/>
      <c r="F54" s="1129"/>
    </row>
    <row r="55" spans="1:6" ht="15.75">
      <c r="A55" s="787"/>
      <c r="B55" s="787"/>
      <c r="C55" s="787"/>
      <c r="D55" s="787"/>
      <c r="E55" s="787"/>
      <c r="F55" s="787"/>
    </row>
    <row r="56" spans="1:5" s="158" customFormat="1" ht="15.75">
      <c r="A56" s="653" t="s">
        <v>1141</v>
      </c>
      <c r="B56" s="173"/>
      <c r="C56" s="447"/>
      <c r="D56" s="447"/>
      <c r="E56" s="173" t="s">
        <v>1735</v>
      </c>
    </row>
    <row r="57" spans="1:6" s="339" customFormat="1" ht="17.25" customHeight="1">
      <c r="A57" s="139"/>
      <c r="B57" s="162"/>
      <c r="C57" s="162"/>
      <c r="D57" s="162"/>
      <c r="E57" s="444"/>
      <c r="F57" s="454"/>
    </row>
    <row r="58" spans="2:6" s="339" customFormat="1" ht="17.25" customHeight="1">
      <c r="B58" s="162"/>
      <c r="C58" s="162"/>
      <c r="D58" s="162"/>
      <c r="E58" s="444"/>
      <c r="F58" s="454"/>
    </row>
    <row r="59" spans="1:2" s="158" customFormat="1" ht="12.75">
      <c r="A59" s="48" t="s">
        <v>1142</v>
      </c>
      <c r="B59" s="386"/>
    </row>
    <row r="60" spans="1:5" s="19" customFormat="1" ht="12.75">
      <c r="A60" s="660"/>
      <c r="B60" s="17"/>
      <c r="C60" s="17"/>
      <c r="D60" s="17"/>
      <c r="E60" s="742"/>
    </row>
    <row r="61" spans="2:5" s="19" customFormat="1" ht="12.75">
      <c r="B61" s="17"/>
      <c r="C61" s="17"/>
      <c r="D61" s="17"/>
      <c r="E61" s="742"/>
    </row>
    <row r="62" spans="1:6" ht="15.75">
      <c r="A62" s="10"/>
      <c r="B62" s="17"/>
      <c r="C62" s="17"/>
      <c r="D62" s="17"/>
      <c r="E62" s="742"/>
      <c r="F62" s="19"/>
    </row>
    <row r="63" spans="3:6" ht="15.75">
      <c r="C63" s="19"/>
      <c r="D63" s="19"/>
      <c r="E63" s="772"/>
      <c r="F63" s="19"/>
    </row>
  </sheetData>
  <mergeCells count="9">
    <mergeCell ref="A54:F54"/>
    <mergeCell ref="A1:F1"/>
    <mergeCell ref="A2:F2"/>
    <mergeCell ref="A4:F4"/>
    <mergeCell ref="A6:F6"/>
    <mergeCell ref="A7:F7"/>
    <mergeCell ref="A9:F9"/>
    <mergeCell ref="A8:F8"/>
    <mergeCell ref="A53:F53"/>
  </mergeCells>
  <printOptions horizontalCentered="1"/>
  <pageMargins left="0.9448818897637796" right="0.35433070866141736" top="0.5905511811023623" bottom="0.4724409448818898" header="0.2755905511811024" footer="0.1968503937007874"/>
  <pageSetup firstPageNumber="47" useFirstPageNumber="1" fitToHeight="1" fitToWidth="1" horizontalDpi="300" verticalDpi="300" orientation="portrait" paperSize="9" scale="77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99"/>
  <sheetViews>
    <sheetView workbookViewId="0" topLeftCell="A1">
      <selection activeCell="A8" sqref="A8:F8"/>
    </sheetView>
  </sheetViews>
  <sheetFormatPr defaultColWidth="9.140625" defaultRowHeight="12.75"/>
  <cols>
    <col min="1" max="1" width="8.00390625" style="771" customWidth="1"/>
    <col min="2" max="2" width="47.140625" style="10" customWidth="1"/>
    <col min="3" max="3" width="11.00390625" style="10" customWidth="1"/>
    <col min="4" max="4" width="10.8515625" style="10" customWidth="1"/>
    <col min="5" max="5" width="11.7109375" style="346" customWidth="1"/>
    <col min="6" max="6" width="10.57421875" style="173" bestFit="1" customWidth="1"/>
    <col min="7" max="16384" width="9.140625" style="10" customWidth="1"/>
  </cols>
  <sheetData>
    <row r="1" spans="1:6" ht="15.75">
      <c r="A1" s="1103" t="s">
        <v>1680</v>
      </c>
      <c r="B1" s="1103"/>
      <c r="C1" s="1103"/>
      <c r="D1" s="1103"/>
      <c r="E1" s="1103"/>
      <c r="F1" s="1103"/>
    </row>
    <row r="2" spans="1:6" ht="15.75">
      <c r="A2" s="1107" t="s">
        <v>1681</v>
      </c>
      <c r="B2" s="1107"/>
      <c r="C2" s="1107"/>
      <c r="D2" s="1107"/>
      <c r="E2" s="1107"/>
      <c r="F2" s="1107"/>
    </row>
    <row r="3" spans="1:6" ht="2.25" customHeight="1">
      <c r="A3" s="744"/>
      <c r="B3" s="745"/>
      <c r="C3" s="745"/>
      <c r="D3" s="745"/>
      <c r="E3" s="746"/>
      <c r="F3" s="745"/>
    </row>
    <row r="4" spans="1:6" ht="15.75">
      <c r="A4" s="1105" t="s">
        <v>1682</v>
      </c>
      <c r="B4" s="1105"/>
      <c r="C4" s="1105"/>
      <c r="D4" s="1105"/>
      <c r="E4" s="1105"/>
      <c r="F4" s="1105"/>
    </row>
    <row r="5" spans="1:6" ht="0.75" customHeight="1">
      <c r="A5" s="208"/>
      <c r="B5" s="208"/>
      <c r="C5" s="208"/>
      <c r="D5" s="208"/>
      <c r="E5" s="208"/>
      <c r="F5" s="208"/>
    </row>
    <row r="6" spans="1:6" ht="15.75">
      <c r="A6" s="8"/>
      <c r="B6" s="7"/>
      <c r="C6" s="7"/>
      <c r="D6" s="7"/>
      <c r="E6" s="7"/>
      <c r="F6" s="7"/>
    </row>
    <row r="7" spans="1:6" ht="15.75">
      <c r="A7" s="1106" t="s">
        <v>1683</v>
      </c>
      <c r="B7" s="1106"/>
      <c r="C7" s="1106"/>
      <c r="D7" s="1106"/>
      <c r="E7" s="1106"/>
      <c r="F7" s="1106"/>
    </row>
    <row r="8" spans="1:6" ht="15.75">
      <c r="A8" s="1099" t="s">
        <v>372</v>
      </c>
      <c r="B8" s="1099"/>
      <c r="C8" s="1099"/>
      <c r="D8" s="1099"/>
      <c r="E8" s="1099"/>
      <c r="F8" s="1099"/>
    </row>
    <row r="9" spans="1:6" ht="15.75">
      <c r="A9" s="1133" t="s">
        <v>373</v>
      </c>
      <c r="B9" s="1133"/>
      <c r="C9" s="1133"/>
      <c r="D9" s="1133"/>
      <c r="E9" s="1133"/>
      <c r="F9" s="1133"/>
    </row>
    <row r="11" spans="1:6" ht="15.75">
      <c r="A11" s="17" t="s">
        <v>1687</v>
      </c>
      <c r="B11" s="18"/>
      <c r="C11" s="15"/>
      <c r="D11" s="13"/>
      <c r="E11" s="14"/>
      <c r="F11" s="16" t="s">
        <v>38</v>
      </c>
    </row>
    <row r="12" spans="2:6" ht="15.75">
      <c r="B12" s="19"/>
      <c r="C12" s="19"/>
      <c r="D12" s="19"/>
      <c r="E12" s="8"/>
      <c r="F12" s="163" t="s">
        <v>374</v>
      </c>
    </row>
    <row r="13" spans="1:6" s="19" customFormat="1" ht="12.75">
      <c r="A13" s="771"/>
      <c r="E13" s="8"/>
      <c r="F13" s="789" t="s">
        <v>1739</v>
      </c>
    </row>
    <row r="14" spans="1:6" s="19" customFormat="1" ht="45.75" customHeight="1">
      <c r="A14" s="751" t="s">
        <v>1093</v>
      </c>
      <c r="B14" s="751" t="s">
        <v>1690</v>
      </c>
      <c r="C14" s="751" t="s">
        <v>923</v>
      </c>
      <c r="D14" s="751" t="s">
        <v>1742</v>
      </c>
      <c r="E14" s="605" t="s">
        <v>42</v>
      </c>
      <c r="F14" s="790" t="s">
        <v>1694</v>
      </c>
    </row>
    <row r="15" spans="1:6" s="19" customFormat="1" ht="12.75">
      <c r="A15" s="752" t="s">
        <v>1254</v>
      </c>
      <c r="B15" s="752" t="s">
        <v>1255</v>
      </c>
      <c r="C15" s="752" t="s">
        <v>1256</v>
      </c>
      <c r="D15" s="752" t="s">
        <v>1257</v>
      </c>
      <c r="E15" s="752" t="s">
        <v>1258</v>
      </c>
      <c r="F15" s="710" t="s">
        <v>1259</v>
      </c>
    </row>
    <row r="16" spans="1:6" s="19" customFormat="1" ht="12.75">
      <c r="A16" s="791" t="s">
        <v>1096</v>
      </c>
      <c r="B16" s="82" t="s">
        <v>375</v>
      </c>
      <c r="C16" s="638">
        <v>69290128</v>
      </c>
      <c r="D16" s="638">
        <v>25308268</v>
      </c>
      <c r="E16" s="754">
        <v>36.525070353456414</v>
      </c>
      <c r="F16" s="223">
        <v>7204294</v>
      </c>
    </row>
    <row r="17" spans="1:6" s="19" customFormat="1" ht="12.75">
      <c r="A17" s="791" t="s">
        <v>376</v>
      </c>
      <c r="B17" s="82" t="s">
        <v>377</v>
      </c>
      <c r="C17" s="638">
        <v>79254010</v>
      </c>
      <c r="D17" s="638">
        <v>17244379</v>
      </c>
      <c r="E17" s="754">
        <v>21.758367810032578</v>
      </c>
      <c r="F17" s="223">
        <v>4847257</v>
      </c>
    </row>
    <row r="18" spans="1:6" s="19" customFormat="1" ht="12.75">
      <c r="A18" s="670"/>
      <c r="B18" s="755" t="s">
        <v>408</v>
      </c>
      <c r="C18" s="638">
        <v>56138318</v>
      </c>
      <c r="D18" s="638">
        <v>13641208</v>
      </c>
      <c r="E18" s="754">
        <v>24.299281642175313</v>
      </c>
      <c r="F18" s="223">
        <v>3770139</v>
      </c>
    </row>
    <row r="19" spans="1:6" s="19" customFormat="1" ht="12.75">
      <c r="A19" s="793">
        <v>1000</v>
      </c>
      <c r="B19" s="755" t="s">
        <v>1103</v>
      </c>
      <c r="C19" s="638">
        <v>34008206</v>
      </c>
      <c r="D19" s="638">
        <v>6647712</v>
      </c>
      <c r="E19" s="754">
        <v>19.547376300884554</v>
      </c>
      <c r="F19" s="223">
        <v>1974535</v>
      </c>
    </row>
    <row r="20" spans="1:6" s="19" customFormat="1" ht="12.75">
      <c r="A20" s="794">
        <v>1100</v>
      </c>
      <c r="B20" s="518" t="s">
        <v>378</v>
      </c>
      <c r="C20" s="676">
        <v>4828251</v>
      </c>
      <c r="D20" s="676">
        <v>1183550</v>
      </c>
      <c r="E20" s="763">
        <v>24.513017239575987</v>
      </c>
      <c r="F20" s="197">
        <v>363039</v>
      </c>
    </row>
    <row r="21" spans="1:6" s="19" customFormat="1" ht="14.25" customHeight="1">
      <c r="A21" s="794">
        <v>1200</v>
      </c>
      <c r="B21" s="518" t="s">
        <v>379</v>
      </c>
      <c r="C21" s="676">
        <v>1141794</v>
      </c>
      <c r="D21" s="676">
        <v>222242</v>
      </c>
      <c r="E21" s="763">
        <v>19.464281648003055</v>
      </c>
      <c r="F21" s="197">
        <v>64156</v>
      </c>
    </row>
    <row r="22" spans="1:6" s="19" customFormat="1" ht="12.75">
      <c r="A22" s="794">
        <v>1300</v>
      </c>
      <c r="B22" s="518" t="s">
        <v>380</v>
      </c>
      <c r="C22" s="676">
        <v>231598</v>
      </c>
      <c r="D22" s="676">
        <v>59474</v>
      </c>
      <c r="E22" s="763">
        <v>25.67984179483415</v>
      </c>
      <c r="F22" s="197">
        <v>23680</v>
      </c>
    </row>
    <row r="23" spans="1:6" s="19" customFormat="1" ht="12.75">
      <c r="A23" s="794">
        <v>1400</v>
      </c>
      <c r="B23" s="518" t="s">
        <v>381</v>
      </c>
      <c r="C23" s="676">
        <v>25242872</v>
      </c>
      <c r="D23" s="676">
        <v>4619051</v>
      </c>
      <c r="E23" s="763">
        <v>18.29843688150857</v>
      </c>
      <c r="F23" s="197">
        <v>1338203</v>
      </c>
    </row>
    <row r="24" spans="1:6" s="8" customFormat="1" ht="25.5">
      <c r="A24" s="327">
        <v>1455</v>
      </c>
      <c r="B24" s="422" t="s">
        <v>1180</v>
      </c>
      <c r="C24" s="241" t="s">
        <v>1697</v>
      </c>
      <c r="D24" s="241">
        <v>1827</v>
      </c>
      <c r="E24" s="795" t="s">
        <v>1697</v>
      </c>
      <c r="F24" s="241">
        <v>493</v>
      </c>
    </row>
    <row r="25" spans="1:6" s="8" customFormat="1" ht="51">
      <c r="A25" s="327">
        <v>1456</v>
      </c>
      <c r="B25" s="422" t="s">
        <v>1181</v>
      </c>
      <c r="C25" s="241" t="s">
        <v>1697</v>
      </c>
      <c r="D25" s="241" t="s">
        <v>1697</v>
      </c>
      <c r="E25" s="796" t="s">
        <v>1697</v>
      </c>
      <c r="F25" s="241" t="s">
        <v>1697</v>
      </c>
    </row>
    <row r="26" spans="1:6" s="346" customFormat="1" ht="15.75">
      <c r="A26" s="705">
        <v>1491</v>
      </c>
      <c r="B26" s="706" t="s">
        <v>382</v>
      </c>
      <c r="C26" s="682" t="s">
        <v>1697</v>
      </c>
      <c r="D26" s="682">
        <v>0</v>
      </c>
      <c r="E26" s="796" t="s">
        <v>1697</v>
      </c>
      <c r="F26" s="241">
        <v>-207</v>
      </c>
    </row>
    <row r="27" spans="1:6" s="346" customFormat="1" ht="15.75">
      <c r="A27" s="705">
        <v>1492</v>
      </c>
      <c r="B27" s="706" t="s">
        <v>1183</v>
      </c>
      <c r="C27" s="682" t="s">
        <v>1697</v>
      </c>
      <c r="D27" s="682">
        <v>215725</v>
      </c>
      <c r="E27" s="795" t="s">
        <v>1697</v>
      </c>
      <c r="F27" s="241">
        <v>31330</v>
      </c>
    </row>
    <row r="28" spans="1:6" s="346" customFormat="1" ht="15.75">
      <c r="A28" s="705">
        <v>1493</v>
      </c>
      <c r="B28" s="706" t="s">
        <v>1184</v>
      </c>
      <c r="C28" s="682" t="s">
        <v>1697</v>
      </c>
      <c r="D28" s="682">
        <v>43338</v>
      </c>
      <c r="E28" s="795" t="s">
        <v>1697</v>
      </c>
      <c r="F28" s="241">
        <v>0</v>
      </c>
    </row>
    <row r="29" spans="1:6" s="346" customFormat="1" ht="15.75">
      <c r="A29" s="705">
        <v>1499</v>
      </c>
      <c r="B29" s="706" t="s">
        <v>1185</v>
      </c>
      <c r="C29" s="682" t="s">
        <v>1697</v>
      </c>
      <c r="D29" s="682">
        <v>2681</v>
      </c>
      <c r="E29" s="795" t="s">
        <v>1697</v>
      </c>
      <c r="F29" s="241">
        <v>313</v>
      </c>
    </row>
    <row r="30" spans="1:6" s="19" customFormat="1" ht="25.5">
      <c r="A30" s="794">
        <v>1500</v>
      </c>
      <c r="B30" s="518" t="s">
        <v>383</v>
      </c>
      <c r="C30" s="676">
        <v>2539489</v>
      </c>
      <c r="D30" s="676">
        <v>560058</v>
      </c>
      <c r="E30" s="763">
        <v>22.053964399924553</v>
      </c>
      <c r="F30" s="197">
        <v>185376</v>
      </c>
    </row>
    <row r="31" spans="1:6" s="19" customFormat="1" ht="12.75">
      <c r="A31" s="327">
        <v>1564</v>
      </c>
      <c r="B31" s="422" t="s">
        <v>1188</v>
      </c>
      <c r="C31" s="241" t="s">
        <v>1697</v>
      </c>
      <c r="D31" s="241">
        <v>0</v>
      </c>
      <c r="E31" s="796" t="s">
        <v>1697</v>
      </c>
      <c r="F31" s="241">
        <v>0</v>
      </c>
    </row>
    <row r="32" spans="1:6" s="19" customFormat="1" ht="12.75">
      <c r="A32" s="327">
        <v>1565</v>
      </c>
      <c r="B32" s="709" t="s">
        <v>1189</v>
      </c>
      <c r="C32" s="241" t="s">
        <v>1697</v>
      </c>
      <c r="D32" s="241">
        <v>76</v>
      </c>
      <c r="E32" s="796" t="s">
        <v>1697</v>
      </c>
      <c r="F32" s="241">
        <v>13</v>
      </c>
    </row>
    <row r="33" spans="1:6" s="19" customFormat="1" ht="12.75">
      <c r="A33" s="794">
        <v>1600</v>
      </c>
      <c r="B33" s="518" t="s">
        <v>384</v>
      </c>
      <c r="C33" s="676">
        <v>24202</v>
      </c>
      <c r="D33" s="676">
        <v>3337</v>
      </c>
      <c r="E33" s="763">
        <v>13.788116684571522</v>
      </c>
      <c r="F33" s="197">
        <v>81</v>
      </c>
    </row>
    <row r="34" spans="1:6" s="19" customFormat="1" ht="12.75">
      <c r="A34" s="793">
        <v>2000</v>
      </c>
      <c r="B34" s="797" t="s">
        <v>385</v>
      </c>
      <c r="C34" s="638">
        <v>99376</v>
      </c>
      <c r="D34" s="638">
        <v>28072</v>
      </c>
      <c r="E34" s="754">
        <v>28.248269199806796</v>
      </c>
      <c r="F34" s="223">
        <v>12761</v>
      </c>
    </row>
    <row r="35" spans="1:6" s="19" customFormat="1" ht="12.75">
      <c r="A35" s="710" t="s">
        <v>1191</v>
      </c>
      <c r="B35" s="518" t="s">
        <v>1192</v>
      </c>
      <c r="C35" s="676">
        <v>98656</v>
      </c>
      <c r="D35" s="676">
        <v>28002</v>
      </c>
      <c r="E35" s="763">
        <v>28.383473889069087</v>
      </c>
      <c r="F35" s="197">
        <v>12745</v>
      </c>
    </row>
    <row r="36" spans="1:6" s="19" customFormat="1" ht="12" customHeight="1">
      <c r="A36" s="680" t="s">
        <v>1193</v>
      </c>
      <c r="B36" s="714" t="s">
        <v>386</v>
      </c>
      <c r="C36" s="682" t="s">
        <v>1697</v>
      </c>
      <c r="D36" s="682">
        <v>2749</v>
      </c>
      <c r="E36" s="795" t="s">
        <v>1697</v>
      </c>
      <c r="F36" s="241">
        <v>1323</v>
      </c>
    </row>
    <row r="37" spans="1:6" ht="25.5">
      <c r="A37" s="680" t="s">
        <v>387</v>
      </c>
      <c r="B37" s="714" t="s">
        <v>388</v>
      </c>
      <c r="C37" s="682" t="s">
        <v>1697</v>
      </c>
      <c r="D37" s="682">
        <v>16991</v>
      </c>
      <c r="E37" s="795" t="s">
        <v>1697</v>
      </c>
      <c r="F37" s="241">
        <v>8961</v>
      </c>
    </row>
    <row r="38" spans="1:6" s="19" customFormat="1" ht="12.75">
      <c r="A38" s="680" t="s">
        <v>1196</v>
      </c>
      <c r="B38" s="714" t="s">
        <v>389</v>
      </c>
      <c r="C38" s="682" t="s">
        <v>1697</v>
      </c>
      <c r="D38" s="682">
        <v>8262</v>
      </c>
      <c r="E38" s="795" t="s">
        <v>1697</v>
      </c>
      <c r="F38" s="241">
        <v>2461</v>
      </c>
    </row>
    <row r="39" spans="1:6" s="19" customFormat="1" ht="12.75">
      <c r="A39" s="710" t="s">
        <v>1198</v>
      </c>
      <c r="B39" s="518" t="s">
        <v>1199</v>
      </c>
      <c r="C39" s="676">
        <v>0</v>
      </c>
      <c r="D39" s="676">
        <v>0</v>
      </c>
      <c r="E39" s="763">
        <v>0</v>
      </c>
      <c r="F39" s="197">
        <v>0</v>
      </c>
    </row>
    <row r="40" spans="1:6" s="19" customFormat="1" ht="14.25" customHeight="1">
      <c r="A40" s="710" t="s">
        <v>1200</v>
      </c>
      <c r="B40" s="518" t="s">
        <v>1201</v>
      </c>
      <c r="C40" s="676">
        <v>720</v>
      </c>
      <c r="D40" s="676">
        <v>70</v>
      </c>
      <c r="E40" s="763">
        <v>0</v>
      </c>
      <c r="F40" s="197">
        <v>16</v>
      </c>
    </row>
    <row r="41" spans="1:6" s="19" customFormat="1" ht="12.75">
      <c r="A41" s="793">
        <v>3000</v>
      </c>
      <c r="B41" s="797" t="s">
        <v>390</v>
      </c>
      <c r="C41" s="638">
        <v>22030736</v>
      </c>
      <c r="D41" s="638">
        <v>6965424</v>
      </c>
      <c r="E41" s="754">
        <v>31.616846572897067</v>
      </c>
      <c r="F41" s="223">
        <v>1782843</v>
      </c>
    </row>
    <row r="42" spans="1:6" s="19" customFormat="1" ht="12.75">
      <c r="A42" s="794">
        <v>3100</v>
      </c>
      <c r="B42" s="518" t="s">
        <v>484</v>
      </c>
      <c r="C42" s="798">
        <v>69814</v>
      </c>
      <c r="D42" s="798">
        <v>9082</v>
      </c>
      <c r="E42" s="763">
        <v>13.008852092703469</v>
      </c>
      <c r="F42" s="197">
        <v>6550</v>
      </c>
    </row>
    <row r="43" spans="1:6" s="19" customFormat="1" ht="12.75" customHeight="1">
      <c r="A43" s="794">
        <v>3400</v>
      </c>
      <c r="B43" s="518" t="s">
        <v>391</v>
      </c>
      <c r="C43" s="798">
        <v>7247670</v>
      </c>
      <c r="D43" s="798">
        <v>2325475</v>
      </c>
      <c r="E43" s="763">
        <v>32.08582896296327</v>
      </c>
      <c r="F43" s="197">
        <v>427298</v>
      </c>
    </row>
    <row r="44" spans="1:6" s="19" customFormat="1" ht="12.75">
      <c r="A44" s="794">
        <v>3500</v>
      </c>
      <c r="B44" s="518" t="s">
        <v>494</v>
      </c>
      <c r="C44" s="798">
        <v>703987</v>
      </c>
      <c r="D44" s="798">
        <v>90792</v>
      </c>
      <c r="E44" s="763">
        <v>12.896829060763906</v>
      </c>
      <c r="F44" s="197">
        <v>5512</v>
      </c>
    </row>
    <row r="45" spans="1:6" s="19" customFormat="1" ht="12.75">
      <c r="A45" s="680" t="s">
        <v>1206</v>
      </c>
      <c r="B45" s="714" t="s">
        <v>1207</v>
      </c>
      <c r="C45" s="241" t="s">
        <v>1697</v>
      </c>
      <c r="D45" s="799">
        <v>0</v>
      </c>
      <c r="E45" s="796" t="s">
        <v>1697</v>
      </c>
      <c r="F45" s="241">
        <v>0</v>
      </c>
    </row>
    <row r="46" spans="1:6" s="19" customFormat="1" ht="12.75">
      <c r="A46" s="680" t="s">
        <v>1208</v>
      </c>
      <c r="B46" s="717" t="s">
        <v>1209</v>
      </c>
      <c r="C46" s="241" t="s">
        <v>1697</v>
      </c>
      <c r="D46" s="799">
        <v>0</v>
      </c>
      <c r="E46" s="796" t="s">
        <v>1697</v>
      </c>
      <c r="F46" s="241">
        <v>0</v>
      </c>
    </row>
    <row r="47" spans="1:6" s="19" customFormat="1" ht="12.75">
      <c r="A47" s="680" t="s">
        <v>1210</v>
      </c>
      <c r="B47" s="717" t="s">
        <v>1211</v>
      </c>
      <c r="C47" s="241" t="s">
        <v>1697</v>
      </c>
      <c r="D47" s="799">
        <v>0</v>
      </c>
      <c r="E47" s="796" t="s">
        <v>1697</v>
      </c>
      <c r="F47" s="241">
        <v>0</v>
      </c>
    </row>
    <row r="48" spans="1:6" ht="15.75">
      <c r="A48" s="710">
        <v>3600</v>
      </c>
      <c r="B48" s="518" t="s">
        <v>499</v>
      </c>
      <c r="C48" s="798">
        <v>14218</v>
      </c>
      <c r="D48" s="798">
        <v>5532</v>
      </c>
      <c r="E48" s="763">
        <v>38.90842593895062</v>
      </c>
      <c r="F48" s="197">
        <v>718</v>
      </c>
    </row>
    <row r="49" spans="1:6" s="19" customFormat="1" ht="15.75" customHeight="1">
      <c r="A49" s="710" t="s">
        <v>392</v>
      </c>
      <c r="B49" s="518" t="s">
        <v>393</v>
      </c>
      <c r="C49" s="798">
        <v>13995047</v>
      </c>
      <c r="D49" s="798">
        <v>4534543</v>
      </c>
      <c r="E49" s="763">
        <v>32.40105588784375</v>
      </c>
      <c r="F49" s="197">
        <v>1342765</v>
      </c>
    </row>
    <row r="50" spans="1:6" s="19" customFormat="1" ht="38.25">
      <c r="A50" s="680" t="s">
        <v>394</v>
      </c>
      <c r="B50" s="714" t="s">
        <v>395</v>
      </c>
      <c r="C50" s="682" t="s">
        <v>1697</v>
      </c>
      <c r="D50" s="800">
        <v>67920</v>
      </c>
      <c r="E50" s="796" t="s">
        <v>1697</v>
      </c>
      <c r="F50" s="241">
        <v>17193</v>
      </c>
    </row>
    <row r="51" spans="1:6" s="19" customFormat="1" ht="12.75">
      <c r="A51" s="710">
        <v>3900</v>
      </c>
      <c r="B51" s="518" t="s">
        <v>504</v>
      </c>
      <c r="C51" s="798">
        <v>0</v>
      </c>
      <c r="D51" s="798">
        <v>0</v>
      </c>
      <c r="E51" s="763">
        <v>0</v>
      </c>
      <c r="F51" s="197">
        <v>0</v>
      </c>
    </row>
    <row r="52" spans="1:6" s="19" customFormat="1" ht="12.75">
      <c r="A52" s="718">
        <v>3910</v>
      </c>
      <c r="B52" s="719" t="s">
        <v>1215</v>
      </c>
      <c r="C52" s="682" t="s">
        <v>1697</v>
      </c>
      <c r="D52" s="800">
        <v>0</v>
      </c>
      <c r="E52" s="796" t="s">
        <v>1697</v>
      </c>
      <c r="F52" s="241">
        <v>0</v>
      </c>
    </row>
    <row r="53" spans="1:6" s="19" customFormat="1" ht="15.75" customHeight="1">
      <c r="A53" s="793"/>
      <c r="B53" s="755" t="s">
        <v>1247</v>
      </c>
      <c r="C53" s="638">
        <v>23115692</v>
      </c>
      <c r="D53" s="638">
        <v>3603171</v>
      </c>
      <c r="E53" s="754">
        <v>15.587554116917634</v>
      </c>
      <c r="F53" s="223">
        <v>1077118</v>
      </c>
    </row>
    <row r="54" spans="1:6" s="19" customFormat="1" ht="12.75">
      <c r="A54" s="793">
        <v>4000</v>
      </c>
      <c r="B54" s="797" t="s">
        <v>1217</v>
      </c>
      <c r="C54" s="638">
        <v>20655801</v>
      </c>
      <c r="D54" s="638">
        <v>3271012</v>
      </c>
      <c r="E54" s="754">
        <v>15.835803220606163</v>
      </c>
      <c r="F54" s="223">
        <v>960943</v>
      </c>
    </row>
    <row r="55" spans="1:6" s="19" customFormat="1" ht="25.5">
      <c r="A55" s="801" t="s">
        <v>396</v>
      </c>
      <c r="B55" s="714" t="s">
        <v>397</v>
      </c>
      <c r="C55" s="682">
        <v>0</v>
      </c>
      <c r="D55" s="682">
        <v>0</v>
      </c>
      <c r="E55" s="767">
        <v>0</v>
      </c>
      <c r="F55" s="241">
        <v>0</v>
      </c>
    </row>
    <row r="56" spans="1:6" s="19" customFormat="1" ht="38.25">
      <c r="A56" s="680" t="s">
        <v>398</v>
      </c>
      <c r="B56" s="712" t="s">
        <v>399</v>
      </c>
      <c r="C56" s="682">
        <v>0</v>
      </c>
      <c r="D56" s="682">
        <v>0</v>
      </c>
      <c r="E56" s="767">
        <v>0</v>
      </c>
      <c r="F56" s="241">
        <v>0</v>
      </c>
    </row>
    <row r="57" spans="1:6" s="19" customFormat="1" ht="14.25" customHeight="1">
      <c r="A57" s="670">
        <v>6000</v>
      </c>
      <c r="B57" s="797" t="s">
        <v>1220</v>
      </c>
      <c r="C57" s="638">
        <v>98727</v>
      </c>
      <c r="D57" s="638">
        <v>36285</v>
      </c>
      <c r="E57" s="754">
        <v>36.75286395818773</v>
      </c>
      <c r="F57" s="223">
        <v>600</v>
      </c>
    </row>
    <row r="58" spans="1:6" s="19" customFormat="1" ht="12.75">
      <c r="A58" s="670">
        <v>7000</v>
      </c>
      <c r="B58" s="797" t="s">
        <v>1221</v>
      </c>
      <c r="C58" s="638">
        <v>2361164</v>
      </c>
      <c r="D58" s="638">
        <v>295874</v>
      </c>
      <c r="E58" s="754">
        <v>12.530853426530305</v>
      </c>
      <c r="F58" s="223">
        <v>115575</v>
      </c>
    </row>
    <row r="59" spans="1:6" s="19" customFormat="1" ht="16.5" customHeight="1">
      <c r="A59" s="801" t="s">
        <v>400</v>
      </c>
      <c r="B59" s="714" t="s">
        <v>1222</v>
      </c>
      <c r="C59" s="682">
        <v>0</v>
      </c>
      <c r="D59" s="682">
        <v>0</v>
      </c>
      <c r="E59" s="767">
        <v>0</v>
      </c>
      <c r="F59" s="241">
        <v>0</v>
      </c>
    </row>
    <row r="60" spans="1:6" s="19" customFormat="1" ht="38.25">
      <c r="A60" s="680" t="s">
        <v>401</v>
      </c>
      <c r="B60" s="712" t="s">
        <v>402</v>
      </c>
      <c r="C60" s="682">
        <v>0</v>
      </c>
      <c r="D60" s="682">
        <v>0</v>
      </c>
      <c r="E60" s="767">
        <v>0</v>
      </c>
      <c r="F60" s="241">
        <v>0</v>
      </c>
    </row>
    <row r="61" spans="1:6" s="19" customFormat="1" ht="25.5">
      <c r="A61" s="793" t="s">
        <v>1224</v>
      </c>
      <c r="B61" s="755" t="s">
        <v>409</v>
      </c>
      <c r="C61" s="638">
        <v>-235206</v>
      </c>
      <c r="D61" s="638">
        <v>-161343</v>
      </c>
      <c r="E61" s="754">
        <v>68.59646437590878</v>
      </c>
      <c r="F61" s="223">
        <v>-10342</v>
      </c>
    </row>
    <row r="62" spans="1:6" s="19" customFormat="1" ht="12.75">
      <c r="A62" s="794">
        <v>8100</v>
      </c>
      <c r="B62" s="762" t="s">
        <v>403</v>
      </c>
      <c r="C62" s="676">
        <v>674869</v>
      </c>
      <c r="D62" s="676">
        <v>146139</v>
      </c>
      <c r="E62" s="763">
        <v>21.654424784661913</v>
      </c>
      <c r="F62" s="197">
        <v>19047</v>
      </c>
    </row>
    <row r="63" spans="1:6" s="144" customFormat="1" ht="12.75">
      <c r="A63" s="319">
        <v>8112</v>
      </c>
      <c r="B63" s="802" t="s">
        <v>404</v>
      </c>
      <c r="C63" s="241" t="s">
        <v>1697</v>
      </c>
      <c r="D63" s="241">
        <v>24900</v>
      </c>
      <c r="E63" s="796" t="s">
        <v>1697</v>
      </c>
      <c r="F63" s="241">
        <v>-20294</v>
      </c>
    </row>
    <row r="64" spans="1:6" s="19" customFormat="1" ht="13.5" customHeight="1">
      <c r="A64" s="794">
        <v>8200</v>
      </c>
      <c r="B64" s="78" t="s">
        <v>1228</v>
      </c>
      <c r="C64" s="803">
        <v>910075</v>
      </c>
      <c r="D64" s="803">
        <v>307482</v>
      </c>
      <c r="E64" s="763">
        <v>33.78644617201879</v>
      </c>
      <c r="F64" s="197">
        <v>29389</v>
      </c>
    </row>
    <row r="65" spans="1:6" s="19" customFormat="1" ht="13.5" customHeight="1">
      <c r="A65" s="319">
        <v>8212</v>
      </c>
      <c r="B65" s="802" t="s">
        <v>405</v>
      </c>
      <c r="C65" s="804" t="s">
        <v>1697</v>
      </c>
      <c r="D65" s="804">
        <v>21484</v>
      </c>
      <c r="E65" s="796" t="s">
        <v>1697</v>
      </c>
      <c r="F65" s="241">
        <v>7518</v>
      </c>
    </row>
    <row r="66" spans="1:6" s="19" customFormat="1" ht="13.5" customHeight="1">
      <c r="A66" s="699" t="s">
        <v>1231</v>
      </c>
      <c r="B66" s="282" t="s">
        <v>410</v>
      </c>
      <c r="C66" s="805">
        <v>79018804</v>
      </c>
      <c r="D66" s="805">
        <v>17083036</v>
      </c>
      <c r="E66" s="754">
        <v>21.618950345034328</v>
      </c>
      <c r="F66" s="806">
        <v>4836915</v>
      </c>
    </row>
    <row r="67" spans="1:6" s="19" customFormat="1" ht="14.25" customHeight="1">
      <c r="A67" s="793" t="s">
        <v>1233</v>
      </c>
      <c r="B67" s="309" t="s">
        <v>411</v>
      </c>
      <c r="C67" s="805">
        <v>-9728676</v>
      </c>
      <c r="D67" s="805">
        <v>8225232</v>
      </c>
      <c r="E67" s="754">
        <v>-84.54626302695249</v>
      </c>
      <c r="F67" s="806">
        <v>2367379</v>
      </c>
    </row>
    <row r="68" spans="1:6" s="19" customFormat="1" ht="12.75">
      <c r="A68" s="793" t="s">
        <v>1235</v>
      </c>
      <c r="B68" s="768" t="s">
        <v>412</v>
      </c>
      <c r="C68" s="805">
        <v>9728676</v>
      </c>
      <c r="D68" s="805">
        <v>-8225232</v>
      </c>
      <c r="E68" s="754">
        <v>-84.54626302695249</v>
      </c>
      <c r="F68" s="806">
        <v>-2367379</v>
      </c>
    </row>
    <row r="69" spans="1:6" s="19" customFormat="1" ht="18" customHeight="1">
      <c r="A69" s="699" t="s">
        <v>43</v>
      </c>
      <c r="B69" s="552" t="s">
        <v>1250</v>
      </c>
      <c r="C69" s="638">
        <v>-37114</v>
      </c>
      <c r="D69" s="638">
        <v>-23129</v>
      </c>
      <c r="E69" s="754">
        <v>62.31880153041979</v>
      </c>
      <c r="F69" s="223">
        <v>-9298</v>
      </c>
    </row>
    <row r="70" spans="1:6" s="19" customFormat="1" ht="12.75">
      <c r="A70" s="732" t="s">
        <v>43</v>
      </c>
      <c r="B70" s="708" t="s">
        <v>1238</v>
      </c>
      <c r="C70" s="624">
        <v>-9609</v>
      </c>
      <c r="D70" s="624">
        <v>-6667</v>
      </c>
      <c r="E70" s="763">
        <v>69.38287022582995</v>
      </c>
      <c r="F70" s="197">
        <v>-6667</v>
      </c>
    </row>
    <row r="71" spans="1:6" s="19" customFormat="1" ht="12.75">
      <c r="A71" s="732" t="s">
        <v>43</v>
      </c>
      <c r="B71" s="708" t="s">
        <v>406</v>
      </c>
      <c r="C71" s="624">
        <v>-27505</v>
      </c>
      <c r="D71" s="624">
        <v>-16462</v>
      </c>
      <c r="E71" s="763">
        <v>59.85093619341938</v>
      </c>
      <c r="F71" s="197">
        <v>-2631</v>
      </c>
    </row>
    <row r="72" spans="1:6" s="19" customFormat="1" ht="14.25" customHeight="1">
      <c r="A72" s="699" t="s">
        <v>43</v>
      </c>
      <c r="B72" s="552" t="s">
        <v>1251</v>
      </c>
      <c r="C72" s="638">
        <v>9771627</v>
      </c>
      <c r="D72" s="638">
        <v>-8199239</v>
      </c>
      <c r="E72" s="754">
        <v>-83.90863670911712</v>
      </c>
      <c r="F72" s="223">
        <v>-2356782</v>
      </c>
    </row>
    <row r="73" spans="1:6" s="19" customFormat="1" ht="12.75">
      <c r="A73" s="733" t="s">
        <v>43</v>
      </c>
      <c r="B73" s="553" t="s">
        <v>1240</v>
      </c>
      <c r="C73" s="676">
        <v>13822575</v>
      </c>
      <c r="D73" s="676">
        <v>14464329</v>
      </c>
      <c r="E73" s="763">
        <v>104.64279629519102</v>
      </c>
      <c r="F73" s="197">
        <v>-594</v>
      </c>
    </row>
    <row r="74" spans="1:6" s="19" customFormat="1" ht="12.75">
      <c r="A74" s="733" t="s">
        <v>43</v>
      </c>
      <c r="B74" s="553" t="s">
        <v>407</v>
      </c>
      <c r="C74" s="676">
        <v>4050948</v>
      </c>
      <c r="D74" s="676">
        <v>22663568</v>
      </c>
      <c r="E74" s="763">
        <v>559.4633157473263</v>
      </c>
      <c r="F74" s="197">
        <v>2356188</v>
      </c>
    </row>
    <row r="75" spans="1:6" s="19" customFormat="1" ht="13.5" customHeight="1">
      <c r="A75" s="733" t="s">
        <v>43</v>
      </c>
      <c r="B75" s="552" t="s">
        <v>1242</v>
      </c>
      <c r="C75" s="638">
        <v>-1165</v>
      </c>
      <c r="D75" s="638">
        <v>-528</v>
      </c>
      <c r="E75" s="754">
        <v>0</v>
      </c>
      <c r="F75" s="223">
        <v>-131</v>
      </c>
    </row>
    <row r="76" spans="1:6" s="19" customFormat="1" ht="13.5" customHeight="1">
      <c r="A76" s="733" t="s">
        <v>43</v>
      </c>
      <c r="B76" s="552" t="s">
        <v>1243</v>
      </c>
      <c r="C76" s="638">
        <v>-4672</v>
      </c>
      <c r="D76" s="638">
        <v>-2336</v>
      </c>
      <c r="E76" s="754">
        <v>50</v>
      </c>
      <c r="F76" s="223">
        <v>-1168</v>
      </c>
    </row>
    <row r="77" spans="1:6" s="19" customFormat="1" ht="12.75">
      <c r="A77" s="1134" t="s">
        <v>350</v>
      </c>
      <c r="B77" s="1134"/>
      <c r="C77" s="1134"/>
      <c r="D77" s="1134"/>
      <c r="E77" s="1134"/>
      <c r="F77" s="1134"/>
    </row>
    <row r="78" spans="1:6" s="19" customFormat="1" ht="18" customHeight="1">
      <c r="A78" s="807"/>
      <c r="B78" s="808"/>
      <c r="C78" s="545"/>
      <c r="D78" s="545"/>
      <c r="E78" s="545"/>
      <c r="F78" s="300"/>
    </row>
    <row r="79" spans="1:6" s="19" customFormat="1" ht="12.75">
      <c r="A79" s="1129"/>
      <c r="B79" s="1129"/>
      <c r="C79" s="1129"/>
      <c r="D79" s="1129"/>
      <c r="E79" s="1129"/>
      <c r="F79" s="1129"/>
    </row>
    <row r="80" spans="1:5" s="158" customFormat="1" ht="15.75">
      <c r="A80" s="653" t="s">
        <v>1141</v>
      </c>
      <c r="B80" s="173"/>
      <c r="C80" s="447"/>
      <c r="D80" s="447"/>
      <c r="E80" s="173" t="s">
        <v>1735</v>
      </c>
    </row>
    <row r="81" spans="1:6" s="339" customFormat="1" ht="17.25" customHeight="1">
      <c r="A81" s="139"/>
      <c r="B81" s="162"/>
      <c r="C81" s="162"/>
      <c r="D81" s="162"/>
      <c r="E81" s="444"/>
      <c r="F81" s="454"/>
    </row>
    <row r="82" spans="2:6" s="339" customFormat="1" ht="17.25" customHeight="1">
      <c r="B82" s="162"/>
      <c r="C82" s="162"/>
      <c r="D82" s="162"/>
      <c r="E82" s="444"/>
      <c r="F82" s="454"/>
    </row>
    <row r="83" spans="1:2" s="158" customFormat="1" ht="12.75">
      <c r="A83" s="48" t="s">
        <v>1142</v>
      </c>
      <c r="B83" s="386"/>
    </row>
    <row r="84" spans="1:2" s="158" customFormat="1" ht="12.75">
      <c r="A84" s="809"/>
      <c r="B84" s="386"/>
    </row>
    <row r="85" spans="1:6" s="173" customFormat="1" ht="15.75">
      <c r="A85" s="809"/>
      <c r="C85" s="158"/>
      <c r="D85" s="158"/>
      <c r="E85" s="158"/>
      <c r="F85" s="158"/>
    </row>
    <row r="86" spans="1:6" s="173" customFormat="1" ht="15.75">
      <c r="A86" s="809"/>
      <c r="C86" s="158"/>
      <c r="D86" s="158"/>
      <c r="E86" s="158"/>
      <c r="F86" s="158"/>
    </row>
    <row r="87" spans="1:6" s="173" customFormat="1" ht="15.75">
      <c r="A87" s="809"/>
      <c r="B87" s="810"/>
      <c r="E87" s="172"/>
      <c r="F87" s="172"/>
    </row>
    <row r="88" spans="2:6" ht="15.75">
      <c r="B88" s="811"/>
      <c r="E88" s="812"/>
      <c r="F88" s="813"/>
    </row>
    <row r="89" spans="1:6" s="735" customFormat="1" ht="15.75">
      <c r="A89" s="771"/>
      <c r="D89" s="10"/>
      <c r="E89" s="346"/>
      <c r="F89" s="172"/>
    </row>
    <row r="91" spans="5:6" ht="15.75">
      <c r="E91" s="812"/>
      <c r="F91" s="653"/>
    </row>
    <row r="92" spans="1:6" s="735" customFormat="1" ht="15.75">
      <c r="A92" s="771"/>
      <c r="C92" s="10"/>
      <c r="D92" s="10"/>
      <c r="E92" s="346"/>
      <c r="F92" s="173"/>
    </row>
    <row r="93" ht="15.75">
      <c r="B93" s="814"/>
    </row>
    <row r="95" ht="15.75">
      <c r="B95" s="815"/>
    </row>
    <row r="98" ht="15.75">
      <c r="A98" s="816"/>
    </row>
    <row r="99" ht="15.75">
      <c r="A99" s="816"/>
    </row>
  </sheetData>
  <mergeCells count="8">
    <mergeCell ref="A1:F1"/>
    <mergeCell ref="A2:F2"/>
    <mergeCell ref="A9:F9"/>
    <mergeCell ref="A79:F79"/>
    <mergeCell ref="A7:F7"/>
    <mergeCell ref="A8:F8"/>
    <mergeCell ref="A4:F4"/>
    <mergeCell ref="A77:F77"/>
  </mergeCells>
  <printOptions horizontalCentered="1"/>
  <pageMargins left="0.9055118110236221" right="0.2755905511811024" top="0.6692913385826772" bottom="0.5511811023622047" header="0.3937007874015748" footer="0.2755905511811024"/>
  <pageSetup firstPageNumber="48" useFirstPageNumber="1" horizontalDpi="600" verticalDpi="600" orientation="portrait" paperSize="9" scale="92" r:id="rId1"/>
  <headerFooter alignWithMargins="0">
    <oddFooter>&amp;C&amp;P</oddFooter>
  </headerFooter>
  <rowBreaks count="1" manualBreakCount="1">
    <brk id="51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BC69"/>
  <sheetViews>
    <sheetView zoomScaleSheetLayoutView="100" workbookViewId="0" topLeftCell="A1">
      <selection activeCell="K23" sqref="K23"/>
    </sheetView>
  </sheetViews>
  <sheetFormatPr defaultColWidth="9.140625" defaultRowHeight="17.25" customHeight="1"/>
  <cols>
    <col min="1" max="1" width="7.421875" style="19" customWidth="1"/>
    <col min="2" max="2" width="39.8515625" style="17" customWidth="1"/>
    <col min="3" max="3" width="10.57421875" style="539" customWidth="1"/>
    <col min="4" max="4" width="10.8515625" style="17" customWidth="1"/>
    <col min="5" max="5" width="11.140625" style="539" customWidth="1"/>
    <col min="6" max="6" width="10.00390625" style="163" customWidth="1"/>
    <col min="7" max="16384" width="9.140625" style="19" customWidth="1"/>
  </cols>
  <sheetData>
    <row r="1" spans="1:55" ht="12.75">
      <c r="A1" s="1103" t="s">
        <v>1680</v>
      </c>
      <c r="B1" s="1103"/>
      <c r="C1" s="1103"/>
      <c r="D1" s="1103"/>
      <c r="E1" s="1103"/>
      <c r="F1" s="1103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5" customHeight="1">
      <c r="A2" s="1104" t="s">
        <v>1681</v>
      </c>
      <c r="B2" s="1104"/>
      <c r="C2" s="1104"/>
      <c r="D2" s="1104"/>
      <c r="E2" s="1104"/>
      <c r="F2" s="110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3.75" customHeight="1">
      <c r="A3" s="4"/>
      <c r="B3" s="5"/>
      <c r="C3" s="6"/>
      <c r="D3" s="6"/>
      <c r="E3" s="4"/>
      <c r="F3" s="4"/>
      <c r="G3" s="3"/>
      <c r="H3" s="345"/>
      <c r="I3" s="345"/>
      <c r="J3" s="345"/>
      <c r="K3" s="3"/>
      <c r="L3" s="345"/>
      <c r="M3" s="345"/>
      <c r="N3" s="3"/>
      <c r="O3" s="345"/>
      <c r="P3" s="34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17" s="2" customFormat="1" ht="12.75">
      <c r="A4" s="1105" t="s">
        <v>1682</v>
      </c>
      <c r="B4" s="1105"/>
      <c r="C4" s="1105"/>
      <c r="D4" s="1105"/>
      <c r="E4" s="1105"/>
      <c r="F4" s="1105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</row>
    <row r="5" spans="1:16" s="2" customFormat="1" ht="12.7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7" s="10" customFormat="1" ht="17.25" customHeight="1">
      <c r="A6" s="1106" t="s">
        <v>1683</v>
      </c>
      <c r="B6" s="1106"/>
      <c r="C6" s="1106"/>
      <c r="D6" s="1106"/>
      <c r="E6" s="1106"/>
      <c r="F6" s="1106"/>
      <c r="M6" s="346"/>
      <c r="N6" s="346"/>
      <c r="O6" s="346"/>
      <c r="P6" s="346"/>
      <c r="Q6" s="346"/>
    </row>
    <row r="7" spans="1:6" s="10" customFormat="1" ht="30" customHeight="1">
      <c r="A7" s="1135" t="s">
        <v>413</v>
      </c>
      <c r="B7" s="1135"/>
      <c r="C7" s="1135"/>
      <c r="D7" s="1135"/>
      <c r="E7" s="1135"/>
      <c r="F7" s="1135"/>
    </row>
    <row r="8" spans="1:6" ht="17.25" customHeight="1">
      <c r="A8" s="1136" t="s">
        <v>270</v>
      </c>
      <c r="B8" s="1136"/>
      <c r="C8" s="1136"/>
      <c r="D8" s="1136"/>
      <c r="E8" s="1136"/>
      <c r="F8" s="1136"/>
    </row>
    <row r="9" spans="1:12" ht="17.25" customHeight="1">
      <c r="A9" s="1109" t="s">
        <v>1686</v>
      </c>
      <c r="B9" s="1109"/>
      <c r="C9" s="1109"/>
      <c r="D9" s="1109"/>
      <c r="E9" s="1109"/>
      <c r="F9" s="1109"/>
      <c r="G9" s="596"/>
      <c r="H9" s="597"/>
      <c r="I9" s="10"/>
      <c r="J9" s="598"/>
      <c r="K9" s="10"/>
      <c r="L9" s="599"/>
    </row>
    <row r="10" spans="1:12" ht="17.25" customHeight="1">
      <c r="A10" s="17" t="s">
        <v>1687</v>
      </c>
      <c r="B10" s="18"/>
      <c r="C10" s="15"/>
      <c r="D10" s="13"/>
      <c r="E10" s="14"/>
      <c r="F10" s="16" t="s">
        <v>38</v>
      </c>
      <c r="G10" s="596"/>
      <c r="H10" s="597"/>
      <c r="I10" s="10"/>
      <c r="J10" s="598"/>
      <c r="K10" s="10"/>
      <c r="L10" s="599"/>
    </row>
    <row r="11" spans="1:12" ht="17.25" customHeight="1">
      <c r="A11" s="596"/>
      <c r="B11" s="597"/>
      <c r="C11" s="10"/>
      <c r="D11" s="598"/>
      <c r="E11" s="10"/>
      <c r="F11" s="599" t="s">
        <v>414</v>
      </c>
      <c r="G11" s="596"/>
      <c r="H11" s="597"/>
      <c r="I11" s="10"/>
      <c r="J11" s="598"/>
      <c r="K11" s="10"/>
      <c r="L11" s="599"/>
    </row>
    <row r="12" ht="17.25" customHeight="1">
      <c r="F12" s="789" t="s">
        <v>1739</v>
      </c>
    </row>
    <row r="13" spans="1:6" ht="45.75" customHeight="1">
      <c r="A13" s="710" t="s">
        <v>1093</v>
      </c>
      <c r="B13" s="751" t="s">
        <v>1690</v>
      </c>
      <c r="C13" s="751" t="s">
        <v>923</v>
      </c>
      <c r="D13" s="751" t="s">
        <v>1742</v>
      </c>
      <c r="E13" s="605" t="s">
        <v>42</v>
      </c>
      <c r="F13" s="790" t="s">
        <v>1694</v>
      </c>
    </row>
    <row r="14" spans="1:6" ht="12.75">
      <c r="A14" s="752" t="s">
        <v>1254</v>
      </c>
      <c r="B14" s="752" t="s">
        <v>1255</v>
      </c>
      <c r="C14" s="752" t="s">
        <v>1256</v>
      </c>
      <c r="D14" s="752" t="s">
        <v>1257</v>
      </c>
      <c r="E14" s="817" t="s">
        <v>1258</v>
      </c>
      <c r="F14" s="752" t="s">
        <v>1259</v>
      </c>
    </row>
    <row r="15" spans="1:6" ht="12.75">
      <c r="A15" s="793" t="s">
        <v>1096</v>
      </c>
      <c r="B15" s="82" t="s">
        <v>426</v>
      </c>
      <c r="C15" s="32">
        <v>2754532</v>
      </c>
      <c r="D15" s="32">
        <v>669622</v>
      </c>
      <c r="E15" s="818">
        <v>24.30982831203268</v>
      </c>
      <c r="F15" s="223">
        <v>75711</v>
      </c>
    </row>
    <row r="16" spans="1:6" ht="25.5">
      <c r="A16" s="774"/>
      <c r="B16" s="755" t="s">
        <v>427</v>
      </c>
      <c r="C16" s="32">
        <v>2754532</v>
      </c>
      <c r="D16" s="32">
        <v>669522</v>
      </c>
      <c r="E16" s="818">
        <v>24.306197931263824</v>
      </c>
      <c r="F16" s="223">
        <v>75711</v>
      </c>
    </row>
    <row r="17" spans="1:6" ht="25.5">
      <c r="A17" s="819"/>
      <c r="B17" s="820" t="s">
        <v>415</v>
      </c>
      <c r="C17" s="682">
        <v>2673578</v>
      </c>
      <c r="D17" s="682">
        <v>633304</v>
      </c>
      <c r="E17" s="767">
        <v>23.687507901396554</v>
      </c>
      <c r="F17" s="241">
        <v>68857</v>
      </c>
    </row>
    <row r="18" spans="1:6" ht="25.5">
      <c r="A18" s="819"/>
      <c r="B18" s="820" t="s">
        <v>416</v>
      </c>
      <c r="C18" s="682">
        <v>80954</v>
      </c>
      <c r="D18" s="682">
        <v>36218</v>
      </c>
      <c r="E18" s="767">
        <v>44.73898757318971</v>
      </c>
      <c r="F18" s="241">
        <v>6854</v>
      </c>
    </row>
    <row r="19" spans="1:6" ht="29.25" customHeight="1">
      <c r="A19" s="774"/>
      <c r="B19" s="82" t="s">
        <v>417</v>
      </c>
      <c r="C19" s="638">
        <v>0</v>
      </c>
      <c r="D19" s="638">
        <v>100</v>
      </c>
      <c r="E19" s="754">
        <v>0</v>
      </c>
      <c r="F19" s="223">
        <v>0</v>
      </c>
    </row>
    <row r="20" spans="1:6" ht="16.5" customHeight="1">
      <c r="A20" s="821" t="s">
        <v>1101</v>
      </c>
      <c r="B20" s="82" t="s">
        <v>428</v>
      </c>
      <c r="C20" s="32">
        <v>3386923</v>
      </c>
      <c r="D20" s="32">
        <v>533342</v>
      </c>
      <c r="E20" s="818">
        <v>15.747095520033966</v>
      </c>
      <c r="F20" s="223">
        <v>127099</v>
      </c>
    </row>
    <row r="21" spans="1:6" ht="12.75">
      <c r="A21" s="822"/>
      <c r="B21" s="755" t="s">
        <v>429</v>
      </c>
      <c r="C21" s="32">
        <v>2196794</v>
      </c>
      <c r="D21" s="32">
        <v>459100</v>
      </c>
      <c r="E21" s="818">
        <v>20.898636831673794</v>
      </c>
      <c r="F21" s="223">
        <v>86366</v>
      </c>
    </row>
    <row r="22" spans="1:6" ht="12.75">
      <c r="A22" s="793">
        <v>1000</v>
      </c>
      <c r="B22" s="755" t="s">
        <v>895</v>
      </c>
      <c r="C22" s="32">
        <v>2031755</v>
      </c>
      <c r="D22" s="32">
        <v>396377</v>
      </c>
      <c r="E22" s="818">
        <v>19.5090943543882</v>
      </c>
      <c r="F22" s="223">
        <v>77942</v>
      </c>
    </row>
    <row r="23" spans="1:6" ht="12.75">
      <c r="A23" s="794">
        <v>1100</v>
      </c>
      <c r="B23" s="518" t="s">
        <v>418</v>
      </c>
      <c r="C23" s="676">
        <v>295785</v>
      </c>
      <c r="D23" s="676">
        <v>42813</v>
      </c>
      <c r="E23" s="763">
        <v>14.474364825802526</v>
      </c>
      <c r="F23" s="197">
        <v>7303</v>
      </c>
    </row>
    <row r="24" spans="1:6" ht="13.5" customHeight="1">
      <c r="A24" s="794">
        <v>1200</v>
      </c>
      <c r="B24" s="518" t="s">
        <v>1175</v>
      </c>
      <c r="C24" s="676">
        <v>67767</v>
      </c>
      <c r="D24" s="676">
        <v>8306</v>
      </c>
      <c r="E24" s="763">
        <v>12.256703115085514</v>
      </c>
      <c r="F24" s="197">
        <v>1555</v>
      </c>
    </row>
    <row r="25" spans="1:6" ht="12.75">
      <c r="A25" s="794">
        <v>1300</v>
      </c>
      <c r="B25" s="518" t="s">
        <v>1177</v>
      </c>
      <c r="C25" s="676">
        <v>123389</v>
      </c>
      <c r="D25" s="676">
        <v>35559</v>
      </c>
      <c r="E25" s="763">
        <v>28.818614301112742</v>
      </c>
      <c r="F25" s="197">
        <v>14326</v>
      </c>
    </row>
    <row r="26" spans="1:6" ht="12.75">
      <c r="A26" s="794">
        <v>1400</v>
      </c>
      <c r="B26" s="518" t="s">
        <v>1179</v>
      </c>
      <c r="C26" s="676">
        <v>1200463</v>
      </c>
      <c r="D26" s="676">
        <v>236227</v>
      </c>
      <c r="E26" s="763">
        <v>19.6779909085078</v>
      </c>
      <c r="F26" s="197">
        <v>44469</v>
      </c>
    </row>
    <row r="27" spans="1:7" s="170" customFormat="1" ht="24" customHeight="1">
      <c r="A27" s="327">
        <v>1455</v>
      </c>
      <c r="B27" s="422" t="s">
        <v>1180</v>
      </c>
      <c r="C27" s="241">
        <v>0</v>
      </c>
      <c r="D27" s="241">
        <v>0</v>
      </c>
      <c r="E27" s="823">
        <v>0</v>
      </c>
      <c r="F27" s="241">
        <v>0</v>
      </c>
      <c r="G27" s="164"/>
    </row>
    <row r="28" spans="1:7" s="8" customFormat="1" ht="51" customHeight="1">
      <c r="A28" s="327">
        <v>1456</v>
      </c>
      <c r="B28" s="422" t="s">
        <v>1181</v>
      </c>
      <c r="C28" s="241">
        <v>0</v>
      </c>
      <c r="D28" s="241">
        <v>0</v>
      </c>
      <c r="E28" s="823">
        <v>0</v>
      </c>
      <c r="F28" s="241">
        <v>0</v>
      </c>
      <c r="G28" s="164"/>
    </row>
    <row r="29" spans="1:7" s="346" customFormat="1" ht="12.75" customHeight="1">
      <c r="A29" s="705">
        <v>1491</v>
      </c>
      <c r="B29" s="706" t="s">
        <v>1182</v>
      </c>
      <c r="C29" s="682" t="s">
        <v>1697</v>
      </c>
      <c r="D29" s="682">
        <v>0</v>
      </c>
      <c r="E29" s="767" t="s">
        <v>1697</v>
      </c>
      <c r="F29" s="241">
        <v>0</v>
      </c>
      <c r="G29" s="545"/>
    </row>
    <row r="30" spans="1:7" s="172" customFormat="1" ht="12.75" customHeight="1">
      <c r="A30" s="705">
        <v>1492</v>
      </c>
      <c r="B30" s="706" t="s">
        <v>1183</v>
      </c>
      <c r="C30" s="682" t="s">
        <v>1697</v>
      </c>
      <c r="D30" s="682">
        <v>0</v>
      </c>
      <c r="E30" s="767" t="s">
        <v>1697</v>
      </c>
      <c r="F30" s="241">
        <v>0</v>
      </c>
      <c r="G30" s="300"/>
    </row>
    <row r="31" spans="1:7" s="172" customFormat="1" ht="12.75" customHeight="1">
      <c r="A31" s="705">
        <v>1493</v>
      </c>
      <c r="B31" s="706" t="s">
        <v>1184</v>
      </c>
      <c r="C31" s="682" t="s">
        <v>1697</v>
      </c>
      <c r="D31" s="682">
        <v>25</v>
      </c>
      <c r="E31" s="767" t="s">
        <v>1697</v>
      </c>
      <c r="F31" s="241">
        <v>25</v>
      </c>
      <c r="G31" s="300"/>
    </row>
    <row r="32" spans="1:7" s="172" customFormat="1" ht="12.75" customHeight="1">
      <c r="A32" s="705">
        <v>1499</v>
      </c>
      <c r="B32" s="706" t="s">
        <v>1185</v>
      </c>
      <c r="C32" s="682" t="s">
        <v>1697</v>
      </c>
      <c r="D32" s="682">
        <v>0</v>
      </c>
      <c r="E32" s="767" t="s">
        <v>1697</v>
      </c>
      <c r="F32" s="241">
        <v>0</v>
      </c>
      <c r="G32" s="300"/>
    </row>
    <row r="33" spans="1:6" ht="25.5">
      <c r="A33" s="824">
        <v>1500</v>
      </c>
      <c r="B33" s="518" t="s">
        <v>419</v>
      </c>
      <c r="C33" s="676">
        <v>327709</v>
      </c>
      <c r="D33" s="676">
        <v>70073</v>
      </c>
      <c r="E33" s="763">
        <v>21.38269013057316</v>
      </c>
      <c r="F33" s="197">
        <v>9856</v>
      </c>
    </row>
    <row r="34" spans="1:7" s="170" customFormat="1" ht="12.75">
      <c r="A34" s="327">
        <v>1564</v>
      </c>
      <c r="B34" s="422" t="s">
        <v>1188</v>
      </c>
      <c r="C34" s="241" t="s">
        <v>1697</v>
      </c>
      <c r="D34" s="241">
        <v>0</v>
      </c>
      <c r="E34" s="823" t="s">
        <v>1697</v>
      </c>
      <c r="F34" s="241">
        <v>0</v>
      </c>
      <c r="G34" s="164"/>
    </row>
    <row r="35" spans="1:7" s="8" customFormat="1" ht="12.75">
      <c r="A35" s="327">
        <v>1565</v>
      </c>
      <c r="B35" s="709" t="s">
        <v>1189</v>
      </c>
      <c r="C35" s="241" t="s">
        <v>1697</v>
      </c>
      <c r="D35" s="241">
        <v>0</v>
      </c>
      <c r="E35" s="823" t="s">
        <v>1697</v>
      </c>
      <c r="F35" s="241">
        <v>0</v>
      </c>
      <c r="G35" s="164"/>
    </row>
    <row r="36" spans="1:6" ht="12.75">
      <c r="A36" s="794">
        <v>1600</v>
      </c>
      <c r="B36" s="518" t="s">
        <v>1190</v>
      </c>
      <c r="C36" s="676">
        <v>16642</v>
      </c>
      <c r="D36" s="676">
        <v>3399</v>
      </c>
      <c r="E36" s="763">
        <v>20.424227857228697</v>
      </c>
      <c r="F36" s="197">
        <v>433</v>
      </c>
    </row>
    <row r="37" spans="1:6" ht="12.75">
      <c r="A37" s="793">
        <v>3000</v>
      </c>
      <c r="B37" s="797" t="s">
        <v>390</v>
      </c>
      <c r="C37" s="32">
        <v>165039</v>
      </c>
      <c r="D37" s="32">
        <v>62723</v>
      </c>
      <c r="E37" s="818">
        <v>38.00495640424384</v>
      </c>
      <c r="F37" s="223">
        <v>8424</v>
      </c>
    </row>
    <row r="38" spans="1:6" ht="12.75">
      <c r="A38" s="819">
        <v>3100</v>
      </c>
      <c r="B38" s="518" t="s">
        <v>484</v>
      </c>
      <c r="C38" s="676">
        <v>0</v>
      </c>
      <c r="D38" s="798">
        <v>0</v>
      </c>
      <c r="E38" s="825">
        <v>0</v>
      </c>
      <c r="F38" s="197">
        <v>0</v>
      </c>
    </row>
    <row r="39" spans="1:6" ht="14.25" customHeight="1">
      <c r="A39" s="819">
        <v>3400</v>
      </c>
      <c r="B39" s="518" t="s">
        <v>492</v>
      </c>
      <c r="C39" s="676">
        <v>122036</v>
      </c>
      <c r="D39" s="676">
        <v>43358</v>
      </c>
      <c r="E39" s="763">
        <v>35.52886033629421</v>
      </c>
      <c r="F39" s="197">
        <v>3632</v>
      </c>
    </row>
    <row r="40" spans="1:6" ht="12.75">
      <c r="A40" s="819">
        <v>3500</v>
      </c>
      <c r="B40" s="518" t="s">
        <v>494</v>
      </c>
      <c r="C40" s="676">
        <v>31345</v>
      </c>
      <c r="D40" s="676">
        <v>15747</v>
      </c>
      <c r="E40" s="763">
        <v>50.23767746052002</v>
      </c>
      <c r="F40" s="197">
        <v>4692</v>
      </c>
    </row>
    <row r="41" spans="1:7" s="170" customFormat="1" ht="12.75">
      <c r="A41" s="680" t="s">
        <v>1206</v>
      </c>
      <c r="B41" s="714" t="s">
        <v>1207</v>
      </c>
      <c r="C41" s="241" t="s">
        <v>1697</v>
      </c>
      <c r="D41" s="241">
        <v>0</v>
      </c>
      <c r="E41" s="823" t="s">
        <v>1697</v>
      </c>
      <c r="F41" s="197">
        <v>0</v>
      </c>
      <c r="G41" s="467"/>
    </row>
    <row r="42" spans="1:7" s="8" customFormat="1" ht="12.75">
      <c r="A42" s="680" t="s">
        <v>1208</v>
      </c>
      <c r="B42" s="717" t="s">
        <v>1209</v>
      </c>
      <c r="C42" s="241" t="s">
        <v>1697</v>
      </c>
      <c r="D42" s="241">
        <v>0</v>
      </c>
      <c r="E42" s="823" t="s">
        <v>1697</v>
      </c>
      <c r="F42" s="241">
        <v>0</v>
      </c>
      <c r="G42" s="467"/>
    </row>
    <row r="43" spans="1:7" s="8" customFormat="1" ht="14.25" customHeight="1">
      <c r="A43" s="680" t="s">
        <v>1210</v>
      </c>
      <c r="B43" s="717" t="s">
        <v>1211</v>
      </c>
      <c r="C43" s="241" t="s">
        <v>1697</v>
      </c>
      <c r="D43" s="241">
        <v>490</v>
      </c>
      <c r="E43" s="823" t="s">
        <v>1697</v>
      </c>
      <c r="F43" s="241">
        <v>39</v>
      </c>
      <c r="G43" s="467"/>
    </row>
    <row r="44" spans="1:7" s="172" customFormat="1" ht="15.75">
      <c r="A44" s="516">
        <v>3600</v>
      </c>
      <c r="B44" s="518" t="s">
        <v>499</v>
      </c>
      <c r="C44" s="676">
        <v>2300</v>
      </c>
      <c r="D44" s="676">
        <v>1700</v>
      </c>
      <c r="E44" s="763">
        <v>73.91304347826087</v>
      </c>
      <c r="F44" s="197">
        <v>0</v>
      </c>
      <c r="G44" s="473"/>
    </row>
    <row r="45" spans="1:6" s="158" customFormat="1" ht="25.5">
      <c r="A45" s="826" t="s">
        <v>392</v>
      </c>
      <c r="B45" s="518" t="s">
        <v>393</v>
      </c>
      <c r="C45" s="676">
        <v>9118</v>
      </c>
      <c r="D45" s="676">
        <v>1918</v>
      </c>
      <c r="E45" s="763">
        <v>0</v>
      </c>
      <c r="F45" s="197">
        <v>100</v>
      </c>
    </row>
    <row r="46" spans="1:7" s="158" customFormat="1" ht="12.75">
      <c r="A46" s="515">
        <v>3900</v>
      </c>
      <c r="B46" s="278" t="s">
        <v>504</v>
      </c>
      <c r="C46" s="827">
        <v>240</v>
      </c>
      <c r="D46" s="196">
        <v>0</v>
      </c>
      <c r="E46" s="233">
        <v>0</v>
      </c>
      <c r="F46" s="197">
        <v>0</v>
      </c>
      <c r="G46" s="467"/>
    </row>
    <row r="47" spans="1:7" s="158" customFormat="1" ht="12.75">
      <c r="A47" s="327">
        <v>3910</v>
      </c>
      <c r="B47" s="828" t="s">
        <v>1215</v>
      </c>
      <c r="C47" s="829" t="s">
        <v>1697</v>
      </c>
      <c r="D47" s="799">
        <v>0</v>
      </c>
      <c r="E47" s="823" t="s">
        <v>1697</v>
      </c>
      <c r="F47" s="241">
        <v>0</v>
      </c>
      <c r="G47" s="467"/>
    </row>
    <row r="48" spans="1:6" ht="14.25" customHeight="1">
      <c r="A48" s="822"/>
      <c r="B48" s="755" t="s">
        <v>1247</v>
      </c>
      <c r="C48" s="32">
        <v>1190129</v>
      </c>
      <c r="D48" s="32">
        <v>74242</v>
      </c>
      <c r="E48" s="818">
        <v>6.2381472932766115</v>
      </c>
      <c r="F48" s="223">
        <v>40733</v>
      </c>
    </row>
    <row r="49" spans="1:6" s="633" customFormat="1" ht="12.75">
      <c r="A49" s="793">
        <v>4000</v>
      </c>
      <c r="B49" s="797" t="s">
        <v>1217</v>
      </c>
      <c r="C49" s="638">
        <v>1190129</v>
      </c>
      <c r="D49" s="638">
        <v>74242</v>
      </c>
      <c r="E49" s="754">
        <v>6.2381472932766115</v>
      </c>
      <c r="F49" s="223">
        <v>40733</v>
      </c>
    </row>
    <row r="50" spans="1:7" ht="25.5">
      <c r="A50" s="715" t="s">
        <v>396</v>
      </c>
      <c r="B50" s="714" t="s">
        <v>397</v>
      </c>
      <c r="C50" s="682" t="s">
        <v>1697</v>
      </c>
      <c r="D50" s="682">
        <v>0</v>
      </c>
      <c r="E50" s="767" t="s">
        <v>1697</v>
      </c>
      <c r="F50" s="241">
        <v>0</v>
      </c>
      <c r="G50" s="830"/>
    </row>
    <row r="51" spans="1:6" s="633" customFormat="1" ht="12.75">
      <c r="A51" s="793">
        <v>6000</v>
      </c>
      <c r="B51" s="797" t="s">
        <v>1220</v>
      </c>
      <c r="C51" s="638">
        <v>0</v>
      </c>
      <c r="D51" s="638">
        <v>0</v>
      </c>
      <c r="E51" s="754">
        <v>0</v>
      </c>
      <c r="F51" s="223">
        <v>0</v>
      </c>
    </row>
    <row r="52" spans="1:6" s="633" customFormat="1" ht="12.75">
      <c r="A52" s="793">
        <v>7000</v>
      </c>
      <c r="B52" s="797" t="s">
        <v>1221</v>
      </c>
      <c r="C52" s="638">
        <v>0</v>
      </c>
      <c r="D52" s="638">
        <v>0</v>
      </c>
      <c r="E52" s="754">
        <v>0</v>
      </c>
      <c r="F52" s="223">
        <v>0</v>
      </c>
    </row>
    <row r="53" spans="1:7" ht="12.75" customHeight="1">
      <c r="A53" s="680" t="s">
        <v>400</v>
      </c>
      <c r="B53" s="714" t="s">
        <v>1222</v>
      </c>
      <c r="C53" s="676" t="s">
        <v>1697</v>
      </c>
      <c r="D53" s="196">
        <v>0</v>
      </c>
      <c r="E53" s="763" t="s">
        <v>1697</v>
      </c>
      <c r="F53" s="197">
        <v>0</v>
      </c>
      <c r="G53" s="8"/>
    </row>
    <row r="54" spans="1:6" ht="12.75">
      <c r="A54" s="793" t="s">
        <v>1224</v>
      </c>
      <c r="B54" s="755" t="s">
        <v>420</v>
      </c>
      <c r="C54" s="638">
        <v>0</v>
      </c>
      <c r="D54" s="638">
        <v>0</v>
      </c>
      <c r="E54" s="754">
        <v>0</v>
      </c>
      <c r="F54" s="223">
        <v>0</v>
      </c>
    </row>
    <row r="55" spans="1:7" ht="12.75">
      <c r="A55" s="831">
        <v>8200</v>
      </c>
      <c r="B55" s="78" t="s">
        <v>421</v>
      </c>
      <c r="C55" s="197">
        <v>0</v>
      </c>
      <c r="D55" s="196">
        <v>0</v>
      </c>
      <c r="E55" s="825">
        <v>0</v>
      </c>
      <c r="F55" s="197">
        <v>0</v>
      </c>
      <c r="G55" s="207"/>
    </row>
    <row r="56" spans="1:7" ht="13.5" customHeight="1">
      <c r="A56" s="699" t="s">
        <v>1231</v>
      </c>
      <c r="B56" s="282" t="s">
        <v>410</v>
      </c>
      <c r="C56" s="32">
        <v>3386923</v>
      </c>
      <c r="D56" s="32">
        <v>533342</v>
      </c>
      <c r="E56" s="818">
        <v>15.747095520033966</v>
      </c>
      <c r="F56" s="223">
        <v>127099</v>
      </c>
      <c r="G56" s="211"/>
    </row>
    <row r="57" spans="1:7" ht="14.25" customHeight="1">
      <c r="A57" s="832" t="s">
        <v>1233</v>
      </c>
      <c r="B57" s="282" t="s">
        <v>411</v>
      </c>
      <c r="C57" s="833">
        <v>-632391</v>
      </c>
      <c r="D57" s="833">
        <v>136280</v>
      </c>
      <c r="E57" s="834">
        <v>-21.5499588071304</v>
      </c>
      <c r="F57" s="806">
        <v>-51388</v>
      </c>
      <c r="G57" s="207"/>
    </row>
    <row r="58" spans="1:6" ht="12.75">
      <c r="A58" s="793" t="s">
        <v>1235</v>
      </c>
      <c r="B58" s="82" t="s">
        <v>430</v>
      </c>
      <c r="C58" s="833">
        <v>632391</v>
      </c>
      <c r="D58" s="833">
        <v>-136280</v>
      </c>
      <c r="E58" s="834">
        <v>-21.5499588071304</v>
      </c>
      <c r="F58" s="833">
        <v>51388</v>
      </c>
    </row>
    <row r="59" spans="1:6" ht="12.75">
      <c r="A59" s="793"/>
      <c r="B59" s="552" t="s">
        <v>431</v>
      </c>
      <c r="C59" s="833">
        <v>632391</v>
      </c>
      <c r="D59" s="833">
        <v>-136280</v>
      </c>
      <c r="E59" s="834">
        <v>-21.5499588071304</v>
      </c>
      <c r="F59" s="806">
        <v>51388</v>
      </c>
    </row>
    <row r="60" spans="1:6" ht="12.75">
      <c r="A60" s="835"/>
      <c r="B60" s="553" t="s">
        <v>422</v>
      </c>
      <c r="C60" s="676">
        <v>1317884</v>
      </c>
      <c r="D60" s="676">
        <v>1563853</v>
      </c>
      <c r="E60" s="763">
        <v>118.66393400329619</v>
      </c>
      <c r="F60" s="197">
        <v>127</v>
      </c>
    </row>
    <row r="61" spans="1:6" ht="12.75">
      <c r="A61" s="835"/>
      <c r="B61" s="553" t="s">
        <v>423</v>
      </c>
      <c r="C61" s="676">
        <v>685493</v>
      </c>
      <c r="D61" s="676">
        <v>1700133</v>
      </c>
      <c r="E61" s="763">
        <v>248.01609936206498</v>
      </c>
      <c r="F61" s="197">
        <v>-51261</v>
      </c>
    </row>
    <row r="62" spans="1:7" ht="12.75">
      <c r="A62" s="836"/>
      <c r="B62" s="19"/>
      <c r="C62" s="545"/>
      <c r="D62" s="837"/>
      <c r="E62" s="731"/>
      <c r="F62" s="300"/>
      <c r="G62" s="8"/>
    </row>
    <row r="63" spans="1:7" ht="12.75">
      <c r="A63" s="1129" t="s">
        <v>424</v>
      </c>
      <c r="B63" s="1129"/>
      <c r="C63" s="1129"/>
      <c r="D63" s="1129"/>
      <c r="E63" s="1129"/>
      <c r="F63" s="1129"/>
      <c r="G63" s="8"/>
    </row>
    <row r="64" spans="1:6" ht="15.75">
      <c r="A64" s="836"/>
      <c r="B64" s="735"/>
      <c r="C64" s="478"/>
      <c r="D64" s="838"/>
      <c r="E64" s="478"/>
      <c r="F64" s="454"/>
    </row>
    <row r="65" spans="1:5" ht="15.75">
      <c r="A65" s="839"/>
      <c r="B65" s="735"/>
      <c r="C65" s="478"/>
      <c r="D65" s="838"/>
      <c r="E65" s="654"/>
    </row>
    <row r="66" spans="1:8" s="10" customFormat="1" ht="15.75">
      <c r="A66" s="1100" t="s">
        <v>1141</v>
      </c>
      <c r="B66" s="1100"/>
      <c r="D66" s="478"/>
      <c r="F66" s="840" t="s">
        <v>1735</v>
      </c>
      <c r="G66" s="346"/>
      <c r="H66" s="346"/>
    </row>
    <row r="67" spans="1:8" s="10" customFormat="1" ht="15.75">
      <c r="A67" s="653"/>
      <c r="B67" s="209"/>
      <c r="D67" s="478"/>
      <c r="E67" s="687"/>
      <c r="F67" s="453"/>
      <c r="G67" s="346"/>
      <c r="H67" s="346"/>
    </row>
    <row r="68" spans="1:8" s="10" customFormat="1" ht="15.75">
      <c r="A68" s="841"/>
      <c r="B68" s="841"/>
      <c r="D68" s="478"/>
      <c r="E68" s="652"/>
      <c r="F68" s="654"/>
      <c r="G68" s="346"/>
      <c r="H68" s="346"/>
    </row>
    <row r="69" spans="1:6" s="587" customFormat="1" ht="17.25" customHeight="1">
      <c r="A69" s="48" t="s">
        <v>425</v>
      </c>
      <c r="B69" s="48"/>
      <c r="C69" s="655"/>
      <c r="D69" s="656"/>
      <c r="E69" s="657"/>
      <c r="F69" s="658"/>
    </row>
  </sheetData>
  <mergeCells count="9">
    <mergeCell ref="A9:F9"/>
    <mergeCell ref="A66:B66"/>
    <mergeCell ref="A1:F1"/>
    <mergeCell ref="A2:F2"/>
    <mergeCell ref="A4:F4"/>
    <mergeCell ref="A6:F6"/>
    <mergeCell ref="A63:F63"/>
    <mergeCell ref="A7:F7"/>
    <mergeCell ref="A8:F8"/>
  </mergeCells>
  <printOptions horizontalCentered="1"/>
  <pageMargins left="0.7480314960629921" right="0.35433070866141736" top="0.7086614173228347" bottom="0.4724409448818898" header="0.2362204724409449" footer="0.1968503937007874"/>
  <pageSetup firstPageNumber="50" useFirstPageNumber="1" horizontalDpi="600" verticalDpi="600" orientation="portrait" paperSize="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7"/>
  <sheetViews>
    <sheetView zoomScaleSheetLayoutView="100" workbookViewId="0" topLeftCell="A1">
      <selection activeCell="A8" sqref="A8:F8"/>
    </sheetView>
  </sheetViews>
  <sheetFormatPr defaultColWidth="9.140625" defaultRowHeight="12.75"/>
  <cols>
    <col min="1" max="1" width="5.57421875" style="19" customWidth="1"/>
    <col min="2" max="2" width="43.7109375" style="90" customWidth="1"/>
    <col min="3" max="3" width="12.140625" style="0" customWidth="1"/>
    <col min="4" max="4" width="13.57421875" style="0" customWidth="1"/>
    <col min="5" max="5" width="10.28125" style="0" customWidth="1"/>
    <col min="6" max="6" width="14.57421875" style="0" customWidth="1"/>
  </cols>
  <sheetData>
    <row r="1" spans="1:6" ht="12.75">
      <c r="A1" s="1103" t="s">
        <v>1680</v>
      </c>
      <c r="B1" s="1103"/>
      <c r="C1" s="1103"/>
      <c r="D1" s="1103"/>
      <c r="E1" s="1103"/>
      <c r="F1" s="1103"/>
    </row>
    <row r="2" spans="1:6" ht="15" customHeight="1">
      <c r="A2" s="1104" t="s">
        <v>1681</v>
      </c>
      <c r="B2" s="1104"/>
      <c r="C2" s="1104"/>
      <c r="D2" s="1104"/>
      <c r="E2" s="1104"/>
      <c r="F2" s="1104"/>
    </row>
    <row r="3" spans="1:6" ht="3.75" customHeight="1">
      <c r="A3" s="4"/>
      <c r="B3" s="5"/>
      <c r="C3" s="6"/>
      <c r="D3" s="6"/>
      <c r="E3" s="4"/>
      <c r="F3" s="4"/>
    </row>
    <row r="4" spans="1:6" s="2" customFormat="1" ht="12.75">
      <c r="A4" s="1105" t="s">
        <v>1682</v>
      </c>
      <c r="B4" s="1105"/>
      <c r="C4" s="1105"/>
      <c r="D4" s="1105"/>
      <c r="E4" s="1105"/>
      <c r="F4" s="1105"/>
    </row>
    <row r="5" spans="1:5" s="2" customFormat="1" ht="12.75">
      <c r="A5" s="8"/>
      <c r="B5" s="7"/>
      <c r="C5" s="7"/>
      <c r="D5" s="7"/>
      <c r="E5" s="7"/>
    </row>
    <row r="6" spans="1:6" s="10" customFormat="1" ht="17.25" customHeight="1">
      <c r="A6" s="1106" t="s">
        <v>1683</v>
      </c>
      <c r="B6" s="1106"/>
      <c r="C6" s="1106"/>
      <c r="D6" s="1106"/>
      <c r="E6" s="1106"/>
      <c r="F6" s="1106"/>
    </row>
    <row r="7" spans="1:6" s="10" customFormat="1" ht="17.25" customHeight="1">
      <c r="A7" s="1107" t="s">
        <v>1737</v>
      </c>
      <c r="B7" s="1107"/>
      <c r="C7" s="1107"/>
      <c r="D7" s="1107"/>
      <c r="E7" s="1107"/>
      <c r="F7" s="1107"/>
    </row>
    <row r="8" spans="1:6" s="10" customFormat="1" ht="17.25" customHeight="1">
      <c r="A8" s="1108" t="s">
        <v>1685</v>
      </c>
      <c r="B8" s="1108"/>
      <c r="C8" s="1108"/>
      <c r="D8" s="1108"/>
      <c r="E8" s="1108"/>
      <c r="F8" s="1108"/>
    </row>
    <row r="9" spans="1:6" s="14" customFormat="1" ht="12.75">
      <c r="A9" s="1109" t="s">
        <v>1686</v>
      </c>
      <c r="B9" s="1109"/>
      <c r="C9" s="1109"/>
      <c r="D9" s="1109"/>
      <c r="E9" s="1109"/>
      <c r="F9" s="1109"/>
    </row>
    <row r="10" spans="1:6" s="14" customFormat="1" ht="12.75">
      <c r="A10" s="17" t="s">
        <v>1687</v>
      </c>
      <c r="B10" s="18"/>
      <c r="C10" s="15"/>
      <c r="D10" s="13"/>
      <c r="F10" s="16" t="s">
        <v>1688</v>
      </c>
    </row>
    <row r="11" spans="1:6" s="14" customFormat="1" ht="12.75">
      <c r="A11" s="17"/>
      <c r="B11" s="18"/>
      <c r="C11" s="15"/>
      <c r="D11" s="13"/>
      <c r="F11" s="55" t="s">
        <v>1738</v>
      </c>
    </row>
    <row r="12" spans="1:6" s="44" customFormat="1" ht="12.75">
      <c r="A12" s="19"/>
      <c r="B12" s="21"/>
      <c r="C12" s="56"/>
      <c r="D12" s="56"/>
      <c r="E12" s="56"/>
      <c r="F12" s="57" t="s">
        <v>1739</v>
      </c>
    </row>
    <row r="13" spans="1:6" s="44" customFormat="1" ht="51">
      <c r="A13" s="58"/>
      <c r="B13" s="59" t="s">
        <v>1740</v>
      </c>
      <c r="C13" s="60" t="s">
        <v>1741</v>
      </c>
      <c r="D13" s="60" t="s">
        <v>1742</v>
      </c>
      <c r="E13" s="60" t="s">
        <v>1743</v>
      </c>
      <c r="F13" s="60" t="s">
        <v>1744</v>
      </c>
    </row>
    <row r="14" spans="1:6" s="44" customFormat="1" ht="12.75">
      <c r="A14" s="61">
        <v>1</v>
      </c>
      <c r="B14" s="59">
        <v>2</v>
      </c>
      <c r="C14" s="62">
        <v>3</v>
      </c>
      <c r="D14" s="62">
        <v>4</v>
      </c>
      <c r="E14" s="62">
        <v>5</v>
      </c>
      <c r="F14" s="62">
        <v>6</v>
      </c>
    </row>
    <row r="15" spans="1:6" s="44" customFormat="1" ht="12.75">
      <c r="A15" s="63" t="s">
        <v>1745</v>
      </c>
      <c r="B15" s="65" t="s">
        <v>1746</v>
      </c>
      <c r="C15" s="66">
        <v>3242291976</v>
      </c>
      <c r="D15" s="66">
        <v>1006665827</v>
      </c>
      <c r="E15" s="67">
        <v>31.047969598404855</v>
      </c>
      <c r="F15" s="66">
        <v>252590382</v>
      </c>
    </row>
    <row r="16" spans="1:6" s="44" customFormat="1" ht="12.75">
      <c r="A16" s="63"/>
      <c r="B16" s="65" t="s">
        <v>1747</v>
      </c>
      <c r="C16" s="66">
        <v>2398918995</v>
      </c>
      <c r="D16" s="66">
        <v>725325553</v>
      </c>
      <c r="E16" s="67">
        <v>30.235516685297664</v>
      </c>
      <c r="F16" s="66">
        <v>178671624</v>
      </c>
    </row>
    <row r="17" spans="1:6" s="44" customFormat="1" ht="12.75">
      <c r="A17" s="68"/>
      <c r="B17" s="69" t="s">
        <v>1748</v>
      </c>
      <c r="C17" s="70">
        <v>1624394344</v>
      </c>
      <c r="D17" s="70">
        <v>518341922</v>
      </c>
      <c r="E17" s="71">
        <v>31.909857597977453</v>
      </c>
      <c r="F17" s="70">
        <v>136137131</v>
      </c>
    </row>
    <row r="18" spans="1:6" s="44" customFormat="1" ht="12.75">
      <c r="A18" s="72"/>
      <c r="B18" s="69" t="s">
        <v>1749</v>
      </c>
      <c r="C18" s="70">
        <v>376086000</v>
      </c>
      <c r="D18" s="70">
        <v>113068229</v>
      </c>
      <c r="E18" s="71">
        <v>30.0644610541206</v>
      </c>
      <c r="F18" s="70">
        <v>36077073</v>
      </c>
    </row>
    <row r="19" spans="1:6" s="44" customFormat="1" ht="12.75">
      <c r="A19" s="72"/>
      <c r="B19" s="69" t="s">
        <v>1750</v>
      </c>
      <c r="C19" s="70">
        <v>137536000</v>
      </c>
      <c r="D19" s="70">
        <v>48446194</v>
      </c>
      <c r="E19" s="71">
        <v>35.22437325500233</v>
      </c>
      <c r="F19" s="70">
        <v>12480681</v>
      </c>
    </row>
    <row r="20" spans="1:6" s="44" customFormat="1" ht="12.75">
      <c r="A20" s="58"/>
      <c r="B20" s="69" t="s">
        <v>1751</v>
      </c>
      <c r="C20" s="70">
        <v>238550000</v>
      </c>
      <c r="D20" s="70">
        <v>64622035</v>
      </c>
      <c r="E20" s="71">
        <v>27.089513728778037</v>
      </c>
      <c r="F20" s="70">
        <v>23596392</v>
      </c>
    </row>
    <row r="21" spans="1:6" s="44" customFormat="1" ht="12.75">
      <c r="A21" s="68"/>
      <c r="B21" s="69" t="s">
        <v>1752</v>
      </c>
      <c r="C21" s="70">
        <v>1230200444</v>
      </c>
      <c r="D21" s="70">
        <v>396702426</v>
      </c>
      <c r="E21" s="71">
        <v>32.246974705205034</v>
      </c>
      <c r="F21" s="70">
        <v>96947980</v>
      </c>
    </row>
    <row r="22" spans="1:6" s="44" customFormat="1" ht="12.75">
      <c r="A22" s="58"/>
      <c r="B22" s="69" t="s">
        <v>1753</v>
      </c>
      <c r="C22" s="70">
        <v>830117444</v>
      </c>
      <c r="D22" s="70">
        <v>275005384</v>
      </c>
      <c r="E22" s="71">
        <v>33.128491153596336</v>
      </c>
      <c r="F22" s="70">
        <v>69559459</v>
      </c>
    </row>
    <row r="23" spans="1:6" s="44" customFormat="1" ht="12.75">
      <c r="A23" s="58"/>
      <c r="B23" s="69" t="s">
        <v>1754</v>
      </c>
      <c r="C23" s="70">
        <v>370677000</v>
      </c>
      <c r="D23" s="70">
        <v>111994391</v>
      </c>
      <c r="E23" s="71">
        <v>30.21347183666642</v>
      </c>
      <c r="F23" s="70">
        <v>24953573</v>
      </c>
    </row>
    <row r="24" spans="1:6" s="44" customFormat="1" ht="12.75">
      <c r="A24" s="58"/>
      <c r="B24" s="69" t="s">
        <v>1755</v>
      </c>
      <c r="C24" s="70">
        <v>10356000</v>
      </c>
      <c r="D24" s="70">
        <v>3487945</v>
      </c>
      <c r="E24" s="71">
        <v>33.68042680571649</v>
      </c>
      <c r="F24" s="70">
        <v>1077297</v>
      </c>
    </row>
    <row r="25" spans="1:6" s="44" customFormat="1" ht="12.75">
      <c r="A25" s="72"/>
      <c r="B25" s="69" t="s">
        <v>1756</v>
      </c>
      <c r="C25" s="70">
        <v>19050000</v>
      </c>
      <c r="D25" s="70">
        <v>6214706</v>
      </c>
      <c r="E25" s="71">
        <v>32.623128608923885</v>
      </c>
      <c r="F25" s="70">
        <v>1357651</v>
      </c>
    </row>
    <row r="26" spans="1:6" s="44" customFormat="1" ht="12.75">
      <c r="A26" s="72"/>
      <c r="B26" s="69" t="s">
        <v>1757</v>
      </c>
      <c r="C26" s="70">
        <v>18107900</v>
      </c>
      <c r="D26" s="70">
        <v>8571267</v>
      </c>
      <c r="E26" s="71">
        <v>47.33440652974669</v>
      </c>
      <c r="F26" s="70">
        <v>3112078</v>
      </c>
    </row>
    <row r="27" spans="1:6" s="44" customFormat="1" ht="12.75">
      <c r="A27" s="72"/>
      <c r="B27" s="69" t="s">
        <v>1758</v>
      </c>
      <c r="C27" s="70">
        <v>10413900</v>
      </c>
      <c r="D27" s="70">
        <v>4497398</v>
      </c>
      <c r="E27" s="71">
        <v>43.186491132044665</v>
      </c>
      <c r="F27" s="70">
        <v>1230747</v>
      </c>
    </row>
    <row r="28" spans="1:6" s="44" customFormat="1" ht="12.75">
      <c r="A28" s="72"/>
      <c r="B28" s="69" t="s">
        <v>1759</v>
      </c>
      <c r="C28" s="70">
        <v>338000</v>
      </c>
      <c r="D28" s="70">
        <v>144940</v>
      </c>
      <c r="E28" s="71">
        <v>42.88165680473372</v>
      </c>
      <c r="F28" s="70">
        <v>39591</v>
      </c>
    </row>
    <row r="29" spans="1:6" s="44" customFormat="1" ht="12.75">
      <c r="A29" s="72"/>
      <c r="B29" s="69" t="s">
        <v>1760</v>
      </c>
      <c r="C29" s="70">
        <v>7356000</v>
      </c>
      <c r="D29" s="70">
        <v>3928929</v>
      </c>
      <c r="E29" s="71">
        <v>53.41121533442088</v>
      </c>
      <c r="F29" s="70">
        <v>1841740</v>
      </c>
    </row>
    <row r="30" spans="1:6" s="44" customFormat="1" ht="12.75">
      <c r="A30" s="68"/>
      <c r="B30" s="34" t="s">
        <v>1761</v>
      </c>
      <c r="C30" s="73" t="s">
        <v>1697</v>
      </c>
      <c r="D30" s="70">
        <v>21908</v>
      </c>
      <c r="E30" s="74" t="s">
        <v>1697</v>
      </c>
      <c r="F30" s="70">
        <v>7684</v>
      </c>
    </row>
    <row r="31" spans="1:6" s="44" customFormat="1" ht="12.75">
      <c r="A31" s="75"/>
      <c r="B31" s="69" t="s">
        <v>1762</v>
      </c>
      <c r="C31" s="70">
        <v>207371493</v>
      </c>
      <c r="D31" s="70">
        <v>46955834</v>
      </c>
      <c r="E31" s="71">
        <v>22.64334085688432</v>
      </c>
      <c r="F31" s="70">
        <v>15374478</v>
      </c>
    </row>
    <row r="32" spans="1:6" s="44" customFormat="1" ht="12.75">
      <c r="A32" s="75"/>
      <c r="B32" s="69" t="s">
        <v>1763</v>
      </c>
      <c r="C32" s="70">
        <v>102844695</v>
      </c>
      <c r="D32" s="70">
        <v>36155714</v>
      </c>
      <c r="E32" s="71">
        <v>35.15564317634468</v>
      </c>
      <c r="F32" s="70">
        <v>8116829</v>
      </c>
    </row>
    <row r="33" spans="1:6" s="44" customFormat="1" ht="12.75">
      <c r="A33" s="75"/>
      <c r="B33" s="69" t="s">
        <v>1764</v>
      </c>
      <c r="C33" s="70">
        <v>464308463</v>
      </c>
      <c r="D33" s="70">
        <v>123850175</v>
      </c>
      <c r="E33" s="71">
        <v>26.67411534990694</v>
      </c>
      <c r="F33" s="70">
        <v>19035502</v>
      </c>
    </row>
    <row r="34" spans="1:6" s="44" customFormat="1" ht="12.75">
      <c r="A34" s="68" t="s">
        <v>1765</v>
      </c>
      <c r="B34" s="65" t="s">
        <v>1766</v>
      </c>
      <c r="C34" s="66">
        <v>2398918995</v>
      </c>
      <c r="D34" s="66">
        <v>725325553</v>
      </c>
      <c r="E34" s="67">
        <v>30.235516685297664</v>
      </c>
      <c r="F34" s="66">
        <v>178671624</v>
      </c>
    </row>
    <row r="35" spans="1:6" s="44" customFormat="1" ht="12.75">
      <c r="A35" s="68"/>
      <c r="B35" s="65" t="s">
        <v>1767</v>
      </c>
      <c r="C35" s="66">
        <v>859043586</v>
      </c>
      <c r="D35" s="66">
        <v>285432763</v>
      </c>
      <c r="E35" s="67">
        <v>33.22680800505971</v>
      </c>
      <c r="F35" s="66">
        <v>74714620</v>
      </c>
    </row>
    <row r="36" spans="1:6" s="44" customFormat="1" ht="12.75">
      <c r="A36" s="76"/>
      <c r="B36" s="69" t="s">
        <v>1768</v>
      </c>
      <c r="C36" s="70">
        <v>842668241</v>
      </c>
      <c r="D36" s="70">
        <v>279997425</v>
      </c>
      <c r="E36" s="71">
        <v>33.22748044565264</v>
      </c>
      <c r="F36" s="70">
        <v>73239019</v>
      </c>
    </row>
    <row r="37" spans="1:6" s="44" customFormat="1" ht="12.75">
      <c r="A37" s="77"/>
      <c r="B37" s="69" t="s">
        <v>1769</v>
      </c>
      <c r="C37" s="70">
        <v>842668241</v>
      </c>
      <c r="D37" s="70">
        <v>279997425</v>
      </c>
      <c r="E37" s="71">
        <v>33.22748044565264</v>
      </c>
      <c r="F37" s="70">
        <v>73239019</v>
      </c>
    </row>
    <row r="38" spans="1:6" s="44" customFormat="1" ht="12.75">
      <c r="A38" s="78"/>
      <c r="B38" s="69" t="s">
        <v>1762</v>
      </c>
      <c r="C38" s="70">
        <v>16301655</v>
      </c>
      <c r="D38" s="70">
        <v>5399633</v>
      </c>
      <c r="E38" s="71">
        <v>33.12321969763193</v>
      </c>
      <c r="F38" s="70">
        <v>1465866</v>
      </c>
    </row>
    <row r="39" spans="1:6" s="44" customFormat="1" ht="12.75" customHeight="1">
      <c r="A39" s="78"/>
      <c r="B39" s="69" t="s">
        <v>1763</v>
      </c>
      <c r="C39" s="70">
        <v>73690</v>
      </c>
      <c r="D39" s="70">
        <v>35705</v>
      </c>
      <c r="E39" s="71">
        <v>48.45297869453115</v>
      </c>
      <c r="F39" s="70">
        <v>9735</v>
      </c>
    </row>
    <row r="40" spans="1:6" s="44" customFormat="1" ht="12.75" customHeight="1">
      <c r="A40" s="78"/>
      <c r="B40" s="79" t="s">
        <v>1770</v>
      </c>
      <c r="C40" s="80">
        <v>15670605</v>
      </c>
      <c r="D40" s="80">
        <v>4092489</v>
      </c>
      <c r="E40" s="71">
        <v>26.11570516900911</v>
      </c>
      <c r="F40" s="81">
        <v>795862</v>
      </c>
    </row>
    <row r="41" spans="1:6" s="44" customFormat="1" ht="12.75">
      <c r="A41" s="76" t="s">
        <v>1771</v>
      </c>
      <c r="B41" s="65" t="s">
        <v>1772</v>
      </c>
      <c r="C41" s="66">
        <v>843372981</v>
      </c>
      <c r="D41" s="66">
        <v>281340274</v>
      </c>
      <c r="E41" s="67">
        <v>33.3589384931932</v>
      </c>
      <c r="F41" s="66">
        <v>73918758</v>
      </c>
    </row>
    <row r="42" spans="1:6" s="44" customFormat="1" ht="12.75">
      <c r="A42" s="76" t="s">
        <v>1773</v>
      </c>
      <c r="B42" s="65" t="s">
        <v>1774</v>
      </c>
      <c r="C42" s="66">
        <v>3368137232</v>
      </c>
      <c r="D42" s="66">
        <v>900037537</v>
      </c>
      <c r="E42" s="67">
        <v>26.72211596513713</v>
      </c>
      <c r="F42" s="66">
        <v>234903600</v>
      </c>
    </row>
    <row r="43" spans="1:6" s="44" customFormat="1" ht="15" customHeight="1">
      <c r="A43" s="76" t="s">
        <v>1775</v>
      </c>
      <c r="B43" s="65" t="s">
        <v>1776</v>
      </c>
      <c r="C43" s="66">
        <v>2974530408</v>
      </c>
      <c r="D43" s="66">
        <v>855325546</v>
      </c>
      <c r="E43" s="67">
        <v>28.75497738061786</v>
      </c>
      <c r="F43" s="66">
        <v>221474604</v>
      </c>
    </row>
    <row r="44" spans="1:6" s="44" customFormat="1" ht="12" customHeight="1">
      <c r="A44" s="76" t="s">
        <v>1777</v>
      </c>
      <c r="B44" s="65" t="s">
        <v>1778</v>
      </c>
      <c r="C44" s="66">
        <v>146266077</v>
      </c>
      <c r="D44" s="66">
        <v>12221491</v>
      </c>
      <c r="E44" s="67">
        <v>8.355656520411086</v>
      </c>
      <c r="F44" s="66">
        <v>4859255</v>
      </c>
    </row>
    <row r="45" spans="1:6" s="44" customFormat="1" ht="12" customHeight="1">
      <c r="A45" s="76" t="s">
        <v>1779</v>
      </c>
      <c r="B45" s="65" t="s">
        <v>1780</v>
      </c>
      <c r="C45" s="66">
        <v>247340747</v>
      </c>
      <c r="D45" s="66">
        <v>32490500</v>
      </c>
      <c r="E45" s="67">
        <v>13.13592701327129</v>
      </c>
      <c r="F45" s="66">
        <v>8569741</v>
      </c>
    </row>
    <row r="46" spans="1:6" s="44" customFormat="1" ht="24" customHeight="1">
      <c r="A46" s="82" t="s">
        <v>1781</v>
      </c>
      <c r="B46" s="65" t="s">
        <v>1782</v>
      </c>
      <c r="C46" s="66">
        <v>-125845256</v>
      </c>
      <c r="D46" s="66">
        <v>106628290</v>
      </c>
      <c r="E46" s="83" t="s">
        <v>1697</v>
      </c>
      <c r="F46" s="66">
        <v>17686782</v>
      </c>
    </row>
    <row r="47" spans="1:6" s="44" customFormat="1" ht="12.75">
      <c r="A47" s="82" t="s">
        <v>1783</v>
      </c>
      <c r="B47" s="65" t="s">
        <v>1784</v>
      </c>
      <c r="C47" s="66">
        <v>20201205</v>
      </c>
      <c r="D47" s="66">
        <v>-6030149</v>
      </c>
      <c r="E47" s="83" t="s">
        <v>1697</v>
      </c>
      <c r="F47" s="66">
        <v>1528792</v>
      </c>
    </row>
    <row r="48" spans="1:6" s="44" customFormat="1" ht="25.5">
      <c r="A48" s="82"/>
      <c r="B48" s="65" t="s">
        <v>1785</v>
      </c>
      <c r="C48" s="66">
        <v>3388338437</v>
      </c>
      <c r="D48" s="66">
        <v>894007388</v>
      </c>
      <c r="E48" s="67">
        <v>26.384831522070296</v>
      </c>
      <c r="F48" s="66">
        <v>236432392</v>
      </c>
    </row>
    <row r="49" spans="1:6" s="44" customFormat="1" ht="25.5">
      <c r="A49" s="82" t="s">
        <v>1786</v>
      </c>
      <c r="B49" s="65" t="s">
        <v>1787</v>
      </c>
      <c r="C49" s="66">
        <v>-146046461</v>
      </c>
      <c r="D49" s="66">
        <v>112658439</v>
      </c>
      <c r="E49" s="83" t="s">
        <v>1697</v>
      </c>
      <c r="F49" s="66">
        <v>16157990</v>
      </c>
    </row>
    <row r="50" spans="1:6" s="44" customFormat="1" ht="12.75">
      <c r="A50" s="78"/>
      <c r="B50" s="69" t="s">
        <v>1788</v>
      </c>
      <c r="C50" s="70">
        <v>146046461</v>
      </c>
      <c r="D50" s="70">
        <v>-112658439</v>
      </c>
      <c r="E50" s="84" t="s">
        <v>1697</v>
      </c>
      <c r="F50" s="70">
        <v>-16157990</v>
      </c>
    </row>
    <row r="51" spans="1:6" s="44" customFormat="1" ht="12.75">
      <c r="A51" s="78"/>
      <c r="B51" s="69" t="s">
        <v>1789</v>
      </c>
      <c r="C51" s="70">
        <v>222684358</v>
      </c>
      <c r="D51" s="70">
        <v>-88036103</v>
      </c>
      <c r="E51" s="84" t="s">
        <v>1697</v>
      </c>
      <c r="F51" s="70">
        <v>-2098513</v>
      </c>
    </row>
    <row r="52" spans="1:6" s="44" customFormat="1" ht="38.25">
      <c r="A52" s="78"/>
      <c r="B52" s="69" t="s">
        <v>1790</v>
      </c>
      <c r="C52" s="70">
        <v>1790335</v>
      </c>
      <c r="D52" s="70">
        <v>1811369</v>
      </c>
      <c r="E52" s="84" t="s">
        <v>1697</v>
      </c>
      <c r="F52" s="70">
        <v>-649786</v>
      </c>
    </row>
    <row r="53" spans="1:6" s="44" customFormat="1" ht="25.5">
      <c r="A53" s="78"/>
      <c r="B53" s="69" t="s">
        <v>1791</v>
      </c>
      <c r="C53" s="70">
        <v>-88726821</v>
      </c>
      <c r="D53" s="70">
        <v>-14471306</v>
      </c>
      <c r="E53" s="84" t="s">
        <v>1697</v>
      </c>
      <c r="F53" s="70">
        <v>-4404204</v>
      </c>
    </row>
    <row r="54" spans="1:6" s="44" customFormat="1" ht="38.25">
      <c r="A54" s="78"/>
      <c r="B54" s="69" t="s">
        <v>1792</v>
      </c>
      <c r="C54" s="70">
        <v>10298589</v>
      </c>
      <c r="D54" s="70">
        <v>-11962399</v>
      </c>
      <c r="E54" s="84" t="s">
        <v>1697</v>
      </c>
      <c r="F54" s="70">
        <v>-9005487</v>
      </c>
    </row>
    <row r="55" spans="1:6" s="44" customFormat="1" ht="12.75">
      <c r="A55" s="78"/>
      <c r="B55" s="65" t="s">
        <v>1793</v>
      </c>
      <c r="C55" s="66">
        <v>2613491072</v>
      </c>
      <c r="D55" s="66">
        <v>633168569</v>
      </c>
      <c r="E55" s="67">
        <v>24.22692680237325</v>
      </c>
      <c r="F55" s="66">
        <v>165389046</v>
      </c>
    </row>
    <row r="56" spans="1:6" s="44" customFormat="1" ht="13.5" customHeight="1">
      <c r="A56" s="78"/>
      <c r="B56" s="79" t="s">
        <v>1794</v>
      </c>
      <c r="C56" s="80">
        <v>15670605</v>
      </c>
      <c r="D56" s="80">
        <v>4092489</v>
      </c>
      <c r="E56" s="71">
        <v>26.11570516900911</v>
      </c>
      <c r="F56" s="80">
        <v>795862</v>
      </c>
    </row>
    <row r="57" spans="1:6" s="44" customFormat="1" ht="13.5" customHeight="1">
      <c r="A57" s="76" t="s">
        <v>1795</v>
      </c>
      <c r="B57" s="65" t="s">
        <v>1796</v>
      </c>
      <c r="C57" s="66">
        <v>2597820467</v>
      </c>
      <c r="D57" s="66">
        <v>629076080</v>
      </c>
      <c r="E57" s="67">
        <v>24.215533289968494</v>
      </c>
      <c r="F57" s="66">
        <v>164593184</v>
      </c>
    </row>
    <row r="58" spans="1:6" s="44" customFormat="1" ht="12.75">
      <c r="A58" s="78"/>
      <c r="B58" s="69" t="s">
        <v>1797</v>
      </c>
      <c r="C58" s="70">
        <v>2222744112</v>
      </c>
      <c r="D58" s="70">
        <v>589111400</v>
      </c>
      <c r="E58" s="71">
        <v>26.503788574651725</v>
      </c>
      <c r="F58" s="70">
        <v>152017891</v>
      </c>
    </row>
    <row r="59" spans="1:6" s="44" customFormat="1" ht="12.75">
      <c r="A59" s="78"/>
      <c r="B59" s="79" t="s">
        <v>1798</v>
      </c>
      <c r="C59" s="81">
        <v>15670605</v>
      </c>
      <c r="D59" s="81">
        <v>4092489</v>
      </c>
      <c r="E59" s="85">
        <v>26.11570516900911</v>
      </c>
      <c r="F59" s="81">
        <v>795862</v>
      </c>
    </row>
    <row r="60" spans="1:6" s="44" customFormat="1" ht="12.75">
      <c r="A60" s="78" t="s">
        <v>1799</v>
      </c>
      <c r="B60" s="69" t="s">
        <v>1800</v>
      </c>
      <c r="C60" s="66">
        <v>2207073507</v>
      </c>
      <c r="D60" s="66">
        <v>585018911</v>
      </c>
      <c r="E60" s="67">
        <v>26.50654403419469</v>
      </c>
      <c r="F60" s="66">
        <v>151222029</v>
      </c>
    </row>
    <row r="61" spans="1:6" s="44" customFormat="1" ht="12.75">
      <c r="A61" s="78"/>
      <c r="B61" s="69" t="s">
        <v>1801</v>
      </c>
      <c r="C61" s="70">
        <v>146234712</v>
      </c>
      <c r="D61" s="70">
        <v>12217231</v>
      </c>
      <c r="E61" s="71">
        <v>8.35453554967168</v>
      </c>
      <c r="F61" s="70">
        <v>4857076</v>
      </c>
    </row>
    <row r="62" spans="1:6" s="44" customFormat="1" ht="12.75">
      <c r="A62" s="78" t="s">
        <v>1802</v>
      </c>
      <c r="B62" s="69" t="s">
        <v>1803</v>
      </c>
      <c r="C62" s="66">
        <v>146234712</v>
      </c>
      <c r="D62" s="66">
        <v>12217231</v>
      </c>
      <c r="E62" s="67">
        <v>8.35453554967168</v>
      </c>
      <c r="F62" s="66">
        <v>4857076</v>
      </c>
    </row>
    <row r="63" spans="1:6" s="44" customFormat="1" ht="12.75">
      <c r="A63" s="78"/>
      <c r="B63" s="69" t="s">
        <v>1804</v>
      </c>
      <c r="C63" s="70">
        <v>244512248</v>
      </c>
      <c r="D63" s="70">
        <v>31839938</v>
      </c>
      <c r="E63" s="71">
        <v>13.02181721383544</v>
      </c>
      <c r="F63" s="70">
        <v>8514079</v>
      </c>
    </row>
    <row r="64" spans="1:6" s="44" customFormat="1" ht="12.75">
      <c r="A64" s="78" t="s">
        <v>1805</v>
      </c>
      <c r="B64" s="69" t="s">
        <v>1806</v>
      </c>
      <c r="C64" s="66">
        <v>244512248</v>
      </c>
      <c r="D64" s="66">
        <v>31839938</v>
      </c>
      <c r="E64" s="67">
        <v>13.02181721383544</v>
      </c>
      <c r="F64" s="66">
        <v>8514079</v>
      </c>
    </row>
    <row r="65" spans="1:6" s="44" customFormat="1" ht="25.5">
      <c r="A65" s="82" t="s">
        <v>1807</v>
      </c>
      <c r="B65" s="65" t="s">
        <v>1808</v>
      </c>
      <c r="C65" s="66">
        <v>-214572077</v>
      </c>
      <c r="D65" s="66">
        <v>92156984</v>
      </c>
      <c r="E65" s="83" t="s">
        <v>1697</v>
      </c>
      <c r="F65" s="66">
        <v>13282578</v>
      </c>
    </row>
    <row r="66" spans="1:6" s="44" customFormat="1" ht="12.75">
      <c r="A66" s="76" t="s">
        <v>1809</v>
      </c>
      <c r="B66" s="65" t="s">
        <v>1810</v>
      </c>
      <c r="C66" s="66">
        <v>20201205</v>
      </c>
      <c r="D66" s="66">
        <v>-6030149</v>
      </c>
      <c r="E66" s="83" t="s">
        <v>1697</v>
      </c>
      <c r="F66" s="66">
        <v>1528792</v>
      </c>
    </row>
    <row r="67" spans="1:6" s="44" customFormat="1" ht="12.75" customHeight="1">
      <c r="A67" s="78"/>
      <c r="B67" s="69" t="s">
        <v>1811</v>
      </c>
      <c r="C67" s="70">
        <v>20201205</v>
      </c>
      <c r="D67" s="70">
        <v>-6030149</v>
      </c>
      <c r="E67" s="74" t="s">
        <v>1697</v>
      </c>
      <c r="F67" s="70">
        <v>1528792</v>
      </c>
    </row>
    <row r="68" spans="1:6" s="44" customFormat="1" ht="12.75" customHeight="1">
      <c r="A68" s="78"/>
      <c r="B68" s="69" t="s">
        <v>1812</v>
      </c>
      <c r="C68" s="70">
        <v>20201205</v>
      </c>
      <c r="D68" s="70">
        <v>-6030149</v>
      </c>
      <c r="E68" s="74" t="s">
        <v>1697</v>
      </c>
      <c r="F68" s="70">
        <v>1528792</v>
      </c>
    </row>
    <row r="69" spans="1:6" s="44" customFormat="1" ht="25.5">
      <c r="A69" s="82" t="s">
        <v>1813</v>
      </c>
      <c r="B69" s="65" t="s">
        <v>1814</v>
      </c>
      <c r="C69" s="66">
        <v>-234773282</v>
      </c>
      <c r="D69" s="66">
        <v>98187133</v>
      </c>
      <c r="E69" s="84" t="s">
        <v>1697</v>
      </c>
      <c r="F69" s="66">
        <v>11753786</v>
      </c>
    </row>
    <row r="70" spans="1:6" s="44" customFormat="1" ht="12.75">
      <c r="A70" s="78"/>
      <c r="B70" s="69" t="s">
        <v>1788</v>
      </c>
      <c r="C70" s="70">
        <v>234773282</v>
      </c>
      <c r="D70" s="70">
        <v>-98187133</v>
      </c>
      <c r="E70" s="84" t="s">
        <v>1697</v>
      </c>
      <c r="F70" s="70">
        <v>-11753786</v>
      </c>
    </row>
    <row r="71" spans="1:6" s="44" customFormat="1" ht="12.75">
      <c r="A71" s="78"/>
      <c r="B71" s="69" t="s">
        <v>1789</v>
      </c>
      <c r="C71" s="70">
        <v>222684358</v>
      </c>
      <c r="D71" s="70">
        <v>-88036103</v>
      </c>
      <c r="E71" s="84" t="s">
        <v>1697</v>
      </c>
      <c r="F71" s="70">
        <v>-2098513</v>
      </c>
    </row>
    <row r="72" spans="1:6" s="44" customFormat="1" ht="38.25">
      <c r="A72" s="78"/>
      <c r="B72" s="69" t="s">
        <v>1790</v>
      </c>
      <c r="C72" s="70">
        <v>1790335</v>
      </c>
      <c r="D72" s="70">
        <v>1811369</v>
      </c>
      <c r="E72" s="84" t="s">
        <v>1697</v>
      </c>
      <c r="F72" s="70">
        <v>-649786</v>
      </c>
    </row>
    <row r="73" spans="1:6" s="44" customFormat="1" ht="38.25">
      <c r="A73" s="78"/>
      <c r="B73" s="69" t="s">
        <v>1792</v>
      </c>
      <c r="C73" s="70">
        <v>10298589</v>
      </c>
      <c r="D73" s="70">
        <v>-11962399</v>
      </c>
      <c r="E73" s="84" t="s">
        <v>1697</v>
      </c>
      <c r="F73" s="70">
        <v>-9005487</v>
      </c>
    </row>
    <row r="74" spans="1:6" s="44" customFormat="1" ht="12.75">
      <c r="A74" s="78"/>
      <c r="B74" s="65" t="s">
        <v>1815</v>
      </c>
      <c r="C74" s="66">
        <v>770316765</v>
      </c>
      <c r="D74" s="66">
        <v>270961457</v>
      </c>
      <c r="E74" s="67">
        <v>35.17532907387781</v>
      </c>
      <c r="F74" s="66">
        <v>70310416</v>
      </c>
    </row>
    <row r="75" spans="1:6" s="44" customFormat="1" ht="11.25" customHeight="1">
      <c r="A75" s="76" t="s">
        <v>165</v>
      </c>
      <c r="B75" s="65" t="s">
        <v>166</v>
      </c>
      <c r="C75" s="66">
        <v>770316765</v>
      </c>
      <c r="D75" s="66">
        <v>270961457</v>
      </c>
      <c r="E75" s="67">
        <v>35.17532907387781</v>
      </c>
      <c r="F75" s="66">
        <v>70310416</v>
      </c>
    </row>
    <row r="76" spans="1:6" s="44" customFormat="1" ht="11.25" customHeight="1">
      <c r="A76" s="76"/>
      <c r="B76" s="69" t="s">
        <v>167</v>
      </c>
      <c r="C76" s="70">
        <v>767456901</v>
      </c>
      <c r="D76" s="70">
        <v>270306635</v>
      </c>
      <c r="E76" s="71">
        <v>35.22108337911733</v>
      </c>
      <c r="F76" s="70">
        <v>70252575</v>
      </c>
    </row>
    <row r="77" spans="1:6" s="44" customFormat="1" ht="13.5" customHeight="1">
      <c r="A77" s="78" t="s">
        <v>168</v>
      </c>
      <c r="B77" s="69" t="s">
        <v>169</v>
      </c>
      <c r="C77" s="66">
        <v>767456901</v>
      </c>
      <c r="D77" s="66">
        <v>270306635</v>
      </c>
      <c r="E77" s="67">
        <v>35.22108337911733</v>
      </c>
      <c r="F77" s="66">
        <v>70252575</v>
      </c>
    </row>
    <row r="78" spans="1:6" s="44" customFormat="1" ht="13.5" customHeight="1">
      <c r="A78" s="78"/>
      <c r="B78" s="69" t="s">
        <v>170</v>
      </c>
      <c r="C78" s="70">
        <v>31365</v>
      </c>
      <c r="D78" s="70">
        <v>4260</v>
      </c>
      <c r="E78" s="71">
        <v>13.58201817312291</v>
      </c>
      <c r="F78" s="70">
        <v>2179</v>
      </c>
    </row>
    <row r="79" spans="1:6" s="44" customFormat="1" ht="12" customHeight="1">
      <c r="A79" s="78" t="s">
        <v>171</v>
      </c>
      <c r="B79" s="69" t="s">
        <v>172</v>
      </c>
      <c r="C79" s="66">
        <v>31365</v>
      </c>
      <c r="D79" s="66">
        <v>4260</v>
      </c>
      <c r="E79" s="67">
        <v>13.58201817312291</v>
      </c>
      <c r="F79" s="66">
        <v>2179</v>
      </c>
    </row>
    <row r="80" spans="1:6" s="44" customFormat="1" ht="12" customHeight="1">
      <c r="A80" s="78"/>
      <c r="B80" s="78" t="s">
        <v>173</v>
      </c>
      <c r="C80" s="70">
        <v>2828499</v>
      </c>
      <c r="D80" s="70">
        <v>650562</v>
      </c>
      <c r="E80" s="71">
        <v>23.000255612605837</v>
      </c>
      <c r="F80" s="70">
        <v>55662</v>
      </c>
    </row>
    <row r="81" spans="1:6" s="44" customFormat="1" ht="12.75">
      <c r="A81" s="72" t="s">
        <v>174</v>
      </c>
      <c r="B81" s="78" t="s">
        <v>175</v>
      </c>
      <c r="C81" s="66">
        <v>2828499</v>
      </c>
      <c r="D81" s="66">
        <v>650562</v>
      </c>
      <c r="E81" s="67">
        <v>23.000255612605837</v>
      </c>
      <c r="F81" s="66">
        <v>55662</v>
      </c>
    </row>
    <row r="82" spans="1:6" s="44" customFormat="1" ht="25.5">
      <c r="A82" s="86" t="s">
        <v>176</v>
      </c>
      <c r="B82" s="87" t="s">
        <v>177</v>
      </c>
      <c r="C82" s="66">
        <v>88726821</v>
      </c>
      <c r="D82" s="66">
        <v>14471306</v>
      </c>
      <c r="E82" s="83" t="s">
        <v>1697</v>
      </c>
      <c r="F82" s="66">
        <v>4404204</v>
      </c>
    </row>
    <row r="83" spans="1:6" s="44" customFormat="1" ht="25.5">
      <c r="A83" s="86" t="s">
        <v>178</v>
      </c>
      <c r="B83" s="87" t="s">
        <v>179</v>
      </c>
      <c r="C83" s="66">
        <v>88726821</v>
      </c>
      <c r="D83" s="66">
        <v>14471306</v>
      </c>
      <c r="E83" s="83" t="s">
        <v>1697</v>
      </c>
      <c r="F83" s="66">
        <v>4404204</v>
      </c>
    </row>
    <row r="84" spans="1:6" s="44" customFormat="1" ht="12.75">
      <c r="A84" s="58"/>
      <c r="B84" s="88" t="s">
        <v>1788</v>
      </c>
      <c r="C84" s="70">
        <v>-88726821</v>
      </c>
      <c r="D84" s="70">
        <v>-14471306</v>
      </c>
      <c r="E84" s="84" t="s">
        <v>1697</v>
      </c>
      <c r="F84" s="70">
        <v>-4404204</v>
      </c>
    </row>
    <row r="85" spans="1:6" s="44" customFormat="1" ht="25.5">
      <c r="A85" s="58"/>
      <c r="B85" s="88" t="s">
        <v>1791</v>
      </c>
      <c r="C85" s="70">
        <v>-88726821</v>
      </c>
      <c r="D85" s="70">
        <v>-14471306</v>
      </c>
      <c r="E85" s="84" t="s">
        <v>1697</v>
      </c>
      <c r="F85" s="70">
        <v>-4404204</v>
      </c>
    </row>
    <row r="86" spans="1:6" s="44" customFormat="1" ht="12.75">
      <c r="A86" s="8"/>
      <c r="B86" s="45"/>
      <c r="C86" s="46"/>
      <c r="D86" s="46"/>
      <c r="E86" s="89"/>
      <c r="F86" s="46"/>
    </row>
    <row r="87" spans="1:6" s="44" customFormat="1" ht="12.75">
      <c r="A87" s="8"/>
      <c r="B87" s="45"/>
      <c r="C87" s="46"/>
      <c r="D87" s="46"/>
      <c r="E87" s="89"/>
      <c r="F87" s="46"/>
    </row>
    <row r="88" spans="1:2" s="44" customFormat="1" ht="12.75">
      <c r="A88" s="19"/>
      <c r="B88" s="21"/>
    </row>
    <row r="89" spans="1:6" s="44" customFormat="1" ht="12.75">
      <c r="A89" s="1110" t="s">
        <v>180</v>
      </c>
      <c r="B89" s="1110"/>
      <c r="E89" s="1110" t="s">
        <v>1735</v>
      </c>
      <c r="F89" s="1110"/>
    </row>
    <row r="90" spans="1:5" s="44" customFormat="1" ht="12.75">
      <c r="A90" s="19"/>
      <c r="B90" s="21"/>
      <c r="E90" s="19"/>
    </row>
    <row r="91" spans="1:2" s="44" customFormat="1" ht="12.75">
      <c r="A91" s="19"/>
      <c r="B91" s="21"/>
    </row>
    <row r="92" spans="1:14" s="51" customFormat="1" ht="12.75">
      <c r="A92" s="48" t="s">
        <v>1736</v>
      </c>
      <c r="B92" s="18"/>
      <c r="C92" s="44"/>
      <c r="D92" s="44"/>
      <c r="E92" s="44"/>
      <c r="F92" s="44"/>
      <c r="G92" s="50"/>
      <c r="H92" s="50"/>
      <c r="I92" s="50"/>
      <c r="J92" s="50"/>
      <c r="K92" s="50"/>
      <c r="L92" s="50"/>
      <c r="M92" s="50"/>
      <c r="N92" s="50"/>
    </row>
    <row r="93" spans="1:2" s="44" customFormat="1" ht="12.75">
      <c r="A93" s="19"/>
      <c r="B93" s="21"/>
    </row>
    <row r="94" spans="1:2" s="44" customFormat="1" ht="12.75">
      <c r="A94" s="19"/>
      <c r="B94" s="21"/>
    </row>
    <row r="95" spans="1:2" s="44" customFormat="1" ht="12.75">
      <c r="A95" s="19"/>
      <c r="B95" s="21"/>
    </row>
    <row r="96" spans="1:2" s="44" customFormat="1" ht="12.75">
      <c r="A96" s="19"/>
      <c r="B96" s="21"/>
    </row>
    <row r="97" spans="1:2" s="44" customFormat="1" ht="12.75">
      <c r="A97" s="19"/>
      <c r="B97" s="21"/>
    </row>
    <row r="98" spans="1:2" s="44" customFormat="1" ht="12.75">
      <c r="A98" s="19"/>
      <c r="B98" s="21"/>
    </row>
    <row r="99" spans="1:2" s="44" customFormat="1" ht="12.75">
      <c r="A99" s="19"/>
      <c r="B99" s="21"/>
    </row>
    <row r="100" spans="1:2" s="44" customFormat="1" ht="12.75">
      <c r="A100" s="19"/>
      <c r="B100" s="21"/>
    </row>
    <row r="101" spans="1:2" s="44" customFormat="1" ht="12.75">
      <c r="A101" s="19"/>
      <c r="B101" s="21"/>
    </row>
    <row r="102" spans="1:2" s="44" customFormat="1" ht="12.75">
      <c r="A102" s="19"/>
      <c r="B102" s="21"/>
    </row>
    <row r="103" spans="1:2" s="44" customFormat="1" ht="12.75">
      <c r="A103" s="19"/>
      <c r="B103" s="21"/>
    </row>
    <row r="104" spans="1:2" s="44" customFormat="1" ht="12.75">
      <c r="A104" s="19"/>
      <c r="B104" s="21"/>
    </row>
    <row r="105" spans="1:2" s="44" customFormat="1" ht="12.75">
      <c r="A105" s="19"/>
      <c r="B105" s="21"/>
    </row>
    <row r="106" spans="1:2" s="44" customFormat="1" ht="12.75">
      <c r="A106" s="19"/>
      <c r="B106" s="21"/>
    </row>
    <row r="107" spans="1:2" s="44" customFormat="1" ht="12.75">
      <c r="A107" s="19"/>
      <c r="B107" s="21"/>
    </row>
    <row r="108" spans="1:2" s="44" customFormat="1" ht="12.75">
      <c r="A108" s="19"/>
      <c r="B108" s="21"/>
    </row>
    <row r="109" spans="1:2" s="44" customFormat="1" ht="12.75">
      <c r="A109" s="19"/>
      <c r="B109" s="21"/>
    </row>
    <row r="110" spans="1:2" s="44" customFormat="1" ht="12.75">
      <c r="A110" s="19"/>
      <c r="B110" s="21"/>
    </row>
    <row r="111" spans="1:2" s="44" customFormat="1" ht="12.75">
      <c r="A111" s="19"/>
      <c r="B111" s="21"/>
    </row>
    <row r="112" spans="1:2" s="44" customFormat="1" ht="12.75">
      <c r="A112" s="19"/>
      <c r="B112" s="21"/>
    </row>
    <row r="113" spans="1:2" s="44" customFormat="1" ht="12.75">
      <c r="A113" s="19"/>
      <c r="B113" s="21"/>
    </row>
    <row r="114" spans="1:2" s="44" customFormat="1" ht="12.75">
      <c r="A114" s="19"/>
      <c r="B114" s="21"/>
    </row>
    <row r="115" spans="1:2" s="44" customFormat="1" ht="12.75">
      <c r="A115" s="19"/>
      <c r="B115" s="21"/>
    </row>
    <row r="116" spans="1:2" s="44" customFormat="1" ht="12.75">
      <c r="A116" s="19"/>
      <c r="B116" s="21"/>
    </row>
    <row r="117" spans="1:2" s="44" customFormat="1" ht="12.75">
      <c r="A117" s="19"/>
      <c r="B117" s="21"/>
    </row>
    <row r="118" spans="1:2" s="44" customFormat="1" ht="12.75">
      <c r="A118" s="19"/>
      <c r="B118" s="21"/>
    </row>
    <row r="119" spans="1:2" s="44" customFormat="1" ht="12.75">
      <c r="A119" s="19"/>
      <c r="B119" s="21"/>
    </row>
    <row r="120" spans="1:2" s="44" customFormat="1" ht="12.75">
      <c r="A120" s="19"/>
      <c r="B120" s="21"/>
    </row>
    <row r="121" spans="1:2" s="44" customFormat="1" ht="12.75">
      <c r="A121" s="19"/>
      <c r="B121" s="21"/>
    </row>
    <row r="122" spans="1:2" s="44" customFormat="1" ht="12.75">
      <c r="A122" s="19"/>
      <c r="B122" s="21"/>
    </row>
    <row r="123" spans="1:2" s="44" customFormat="1" ht="12.75">
      <c r="A123" s="19"/>
      <c r="B123" s="21"/>
    </row>
    <row r="124" spans="1:2" s="44" customFormat="1" ht="12.75">
      <c r="A124" s="19"/>
      <c r="B124" s="21"/>
    </row>
    <row r="125" spans="1:2" s="44" customFormat="1" ht="12.75">
      <c r="A125" s="19"/>
      <c r="B125" s="21"/>
    </row>
    <row r="126" spans="1:2" s="44" customFormat="1" ht="12.75">
      <c r="A126" s="19"/>
      <c r="B126" s="21"/>
    </row>
    <row r="127" spans="1:2" s="44" customFormat="1" ht="12.75">
      <c r="A127" s="19"/>
      <c r="B127" s="21"/>
    </row>
    <row r="128" spans="1:2" s="44" customFormat="1" ht="12.75">
      <c r="A128" s="19"/>
      <c r="B128" s="21"/>
    </row>
    <row r="129" spans="1:2" s="44" customFormat="1" ht="12.75">
      <c r="A129" s="19"/>
      <c r="B129" s="21"/>
    </row>
    <row r="130" spans="1:2" s="44" customFormat="1" ht="12.75">
      <c r="A130" s="19"/>
      <c r="B130" s="21"/>
    </row>
    <row r="131" spans="1:2" s="44" customFormat="1" ht="12.75">
      <c r="A131" s="19"/>
      <c r="B131" s="21"/>
    </row>
    <row r="132" spans="1:2" s="44" customFormat="1" ht="12.75">
      <c r="A132" s="19"/>
      <c r="B132" s="21"/>
    </row>
    <row r="133" spans="1:2" s="44" customFormat="1" ht="12.75">
      <c r="A133" s="19"/>
      <c r="B133" s="21"/>
    </row>
    <row r="134" spans="1:2" s="44" customFormat="1" ht="12.75">
      <c r="A134" s="19"/>
      <c r="B134" s="21"/>
    </row>
    <row r="135" spans="1:2" s="44" customFormat="1" ht="12.75">
      <c r="A135" s="19"/>
      <c r="B135" s="21"/>
    </row>
    <row r="136" spans="1:2" s="44" customFormat="1" ht="12.75">
      <c r="A136" s="19"/>
      <c r="B136" s="21"/>
    </row>
    <row r="137" spans="1:2" s="44" customFormat="1" ht="12.75">
      <c r="A137" s="19"/>
      <c r="B137" s="21"/>
    </row>
    <row r="138" spans="1:2" s="44" customFormat="1" ht="12.75">
      <c r="A138" s="19"/>
      <c r="B138" s="21"/>
    </row>
    <row r="139" spans="1:2" s="44" customFormat="1" ht="12.75">
      <c r="A139" s="19"/>
      <c r="B139" s="21"/>
    </row>
    <row r="140" spans="1:2" s="44" customFormat="1" ht="12.75">
      <c r="A140" s="19"/>
      <c r="B140" s="21"/>
    </row>
    <row r="141" spans="1:2" s="44" customFormat="1" ht="12.75">
      <c r="A141" s="19"/>
      <c r="B141" s="21"/>
    </row>
    <row r="142" spans="1:2" s="44" customFormat="1" ht="12.75">
      <c r="A142" s="19"/>
      <c r="B142" s="21"/>
    </row>
    <row r="143" spans="1:2" s="44" customFormat="1" ht="12.75">
      <c r="A143" s="19"/>
      <c r="B143" s="21"/>
    </row>
    <row r="144" spans="1:2" s="44" customFormat="1" ht="12.75">
      <c r="A144" s="19"/>
      <c r="B144" s="21"/>
    </row>
    <row r="145" spans="1:2" s="44" customFormat="1" ht="12.75">
      <c r="A145" s="19"/>
      <c r="B145" s="21"/>
    </row>
    <row r="146" spans="1:2" s="44" customFormat="1" ht="12.75">
      <c r="A146" s="19"/>
      <c r="B146" s="21"/>
    </row>
    <row r="147" spans="1:2" s="44" customFormat="1" ht="12.75">
      <c r="A147" s="19"/>
      <c r="B147" s="21"/>
    </row>
    <row r="148" spans="1:2" s="44" customFormat="1" ht="12.75">
      <c r="A148" s="19"/>
      <c r="B148" s="21"/>
    </row>
    <row r="149" spans="1:2" s="44" customFormat="1" ht="12.75">
      <c r="A149" s="19"/>
      <c r="B149" s="21"/>
    </row>
    <row r="150" spans="1:2" s="44" customFormat="1" ht="12.75">
      <c r="A150" s="19"/>
      <c r="B150" s="21"/>
    </row>
    <row r="151" spans="1:2" s="44" customFormat="1" ht="12.75">
      <c r="A151" s="19"/>
      <c r="B151" s="21"/>
    </row>
    <row r="152" spans="1:2" s="44" customFormat="1" ht="12.75">
      <c r="A152" s="19"/>
      <c r="B152" s="21"/>
    </row>
    <row r="153" spans="1:2" s="44" customFormat="1" ht="12.75">
      <c r="A153" s="19"/>
      <c r="B153" s="21"/>
    </row>
    <row r="154" spans="1:2" s="44" customFormat="1" ht="12.75">
      <c r="A154" s="19"/>
      <c r="B154" s="21"/>
    </row>
    <row r="155" spans="1:2" s="44" customFormat="1" ht="12.75">
      <c r="A155" s="19"/>
      <c r="B155" s="21"/>
    </row>
    <row r="156" spans="1:2" s="44" customFormat="1" ht="12.75">
      <c r="A156" s="19"/>
      <c r="B156" s="21"/>
    </row>
    <row r="157" spans="1:2" s="44" customFormat="1" ht="12.75">
      <c r="A157" s="19"/>
      <c r="B157" s="21"/>
    </row>
    <row r="158" spans="1:2" s="44" customFormat="1" ht="12.75">
      <c r="A158" s="19"/>
      <c r="B158" s="21"/>
    </row>
    <row r="159" spans="1:2" s="44" customFormat="1" ht="12.75">
      <c r="A159" s="19"/>
      <c r="B159" s="21"/>
    </row>
    <row r="160" spans="1:2" s="44" customFormat="1" ht="12.75">
      <c r="A160" s="19"/>
      <c r="B160" s="21"/>
    </row>
    <row r="161" spans="1:2" s="44" customFormat="1" ht="12.75">
      <c r="A161" s="19"/>
      <c r="B161" s="21"/>
    </row>
    <row r="162" spans="1:2" s="44" customFormat="1" ht="12.75">
      <c r="A162" s="19"/>
      <c r="B162" s="21"/>
    </row>
    <row r="163" spans="1:2" s="44" customFormat="1" ht="12.75">
      <c r="A163" s="19"/>
      <c r="B163" s="21"/>
    </row>
    <row r="164" spans="1:2" s="44" customFormat="1" ht="12.75">
      <c r="A164" s="19"/>
      <c r="B164" s="21"/>
    </row>
    <row r="165" spans="1:2" s="44" customFormat="1" ht="12.75">
      <c r="A165" s="19"/>
      <c r="B165" s="21"/>
    </row>
    <row r="166" spans="1:2" s="44" customFormat="1" ht="12.75">
      <c r="A166" s="19"/>
      <c r="B166" s="21"/>
    </row>
    <row r="167" spans="1:2" s="44" customFormat="1" ht="12.75">
      <c r="A167" s="19"/>
      <c r="B167" s="21"/>
    </row>
    <row r="168" spans="1:2" s="44" customFormat="1" ht="12.75">
      <c r="A168" s="19"/>
      <c r="B168" s="21"/>
    </row>
    <row r="169" spans="1:2" s="44" customFormat="1" ht="12.75">
      <c r="A169" s="19"/>
      <c r="B169" s="21"/>
    </row>
    <row r="170" spans="1:2" s="44" customFormat="1" ht="12.75">
      <c r="A170" s="19"/>
      <c r="B170" s="21"/>
    </row>
    <row r="171" spans="1:2" s="44" customFormat="1" ht="12.75">
      <c r="A171" s="19"/>
      <c r="B171" s="21"/>
    </row>
    <row r="172" spans="1:2" s="44" customFormat="1" ht="12.75">
      <c r="A172" s="19"/>
      <c r="B172" s="21"/>
    </row>
    <row r="173" spans="1:2" s="44" customFormat="1" ht="12.75">
      <c r="A173" s="19"/>
      <c r="B173" s="21"/>
    </row>
    <row r="174" spans="1:2" s="44" customFormat="1" ht="12.75">
      <c r="A174" s="19"/>
      <c r="B174" s="21"/>
    </row>
    <row r="175" spans="1:2" s="44" customFormat="1" ht="12.75">
      <c r="A175" s="19"/>
      <c r="B175" s="21"/>
    </row>
    <row r="176" spans="1:2" s="44" customFormat="1" ht="12.75">
      <c r="A176" s="19"/>
      <c r="B176" s="21"/>
    </row>
    <row r="177" spans="1:2" s="44" customFormat="1" ht="12.75">
      <c r="A177" s="19"/>
      <c r="B177" s="21"/>
    </row>
    <row r="178" spans="1:2" s="44" customFormat="1" ht="12.75">
      <c r="A178" s="19"/>
      <c r="B178" s="21"/>
    </row>
    <row r="179" spans="1:2" s="44" customFormat="1" ht="12.75">
      <c r="A179" s="19"/>
      <c r="B179" s="21"/>
    </row>
    <row r="180" spans="1:2" s="44" customFormat="1" ht="12.75">
      <c r="A180" s="19"/>
      <c r="B180" s="21"/>
    </row>
    <row r="181" spans="1:2" s="44" customFormat="1" ht="12.75">
      <c r="A181" s="19"/>
      <c r="B181" s="21"/>
    </row>
    <row r="182" spans="1:2" s="44" customFormat="1" ht="12.75">
      <c r="A182" s="19"/>
      <c r="B182" s="21"/>
    </row>
    <row r="183" spans="1:2" s="44" customFormat="1" ht="12.75">
      <c r="A183" s="19"/>
      <c r="B183" s="21"/>
    </row>
    <row r="184" spans="1:2" s="44" customFormat="1" ht="12.75">
      <c r="A184" s="19"/>
      <c r="B184" s="21"/>
    </row>
    <row r="185" spans="1:2" s="44" customFormat="1" ht="12.75">
      <c r="A185" s="19"/>
      <c r="B185" s="21"/>
    </row>
    <row r="186" spans="1:2" s="44" customFormat="1" ht="12.75">
      <c r="A186" s="19"/>
      <c r="B186" s="21"/>
    </row>
    <row r="187" spans="1:2" s="44" customFormat="1" ht="12.75">
      <c r="A187" s="19"/>
      <c r="B187" s="21"/>
    </row>
    <row r="188" spans="1:2" s="44" customFormat="1" ht="12.75">
      <c r="A188" s="19"/>
      <c r="B188" s="21"/>
    </row>
    <row r="189" spans="1:2" s="44" customFormat="1" ht="12.75">
      <c r="A189" s="19"/>
      <c r="B189" s="21"/>
    </row>
    <row r="190" spans="1:2" s="44" customFormat="1" ht="12.75">
      <c r="A190" s="19"/>
      <c r="B190" s="21"/>
    </row>
    <row r="191" spans="1:2" s="44" customFormat="1" ht="12.75">
      <c r="A191" s="19"/>
      <c r="B191" s="21"/>
    </row>
    <row r="192" spans="1:2" s="44" customFormat="1" ht="12.75">
      <c r="A192" s="19"/>
      <c r="B192" s="21"/>
    </row>
    <row r="193" spans="1:2" s="44" customFormat="1" ht="12.75">
      <c r="A193" s="19"/>
      <c r="B193" s="21"/>
    </row>
    <row r="194" spans="1:2" s="44" customFormat="1" ht="12.75">
      <c r="A194" s="19"/>
      <c r="B194" s="21"/>
    </row>
    <row r="195" spans="1:2" s="44" customFormat="1" ht="12.75">
      <c r="A195" s="19"/>
      <c r="B195" s="21"/>
    </row>
    <row r="196" spans="1:2" s="44" customFormat="1" ht="12.75">
      <c r="A196" s="19"/>
      <c r="B196" s="21"/>
    </row>
    <row r="197" spans="1:2" s="44" customFormat="1" ht="12.75">
      <c r="A197" s="19"/>
      <c r="B197" s="21"/>
    </row>
    <row r="198" spans="1:2" s="44" customFormat="1" ht="12.75">
      <c r="A198" s="19"/>
      <c r="B198" s="21"/>
    </row>
    <row r="199" spans="1:2" s="44" customFormat="1" ht="12.75">
      <c r="A199" s="19"/>
      <c r="B199" s="21"/>
    </row>
    <row r="200" spans="1:2" s="44" customFormat="1" ht="12.75">
      <c r="A200" s="19"/>
      <c r="B200" s="21"/>
    </row>
    <row r="201" spans="1:2" s="44" customFormat="1" ht="12.75">
      <c r="A201" s="19"/>
      <c r="B201" s="21"/>
    </row>
    <row r="202" spans="1:2" s="44" customFormat="1" ht="12.75">
      <c r="A202" s="19"/>
      <c r="B202" s="21"/>
    </row>
    <row r="203" spans="1:6" s="44" customFormat="1" ht="12.75">
      <c r="A203" s="19"/>
      <c r="B203" s="21"/>
      <c r="C203"/>
      <c r="D203"/>
      <c r="E203"/>
      <c r="F203"/>
    </row>
    <row r="204" spans="1:6" s="44" customFormat="1" ht="12.75">
      <c r="A204" s="19"/>
      <c r="B204" s="21"/>
      <c r="C204"/>
      <c r="D204"/>
      <c r="E204"/>
      <c r="F204"/>
    </row>
    <row r="205" spans="1:6" s="44" customFormat="1" ht="12.75">
      <c r="A205" s="19"/>
      <c r="B205" s="21"/>
      <c r="C205"/>
      <c r="D205"/>
      <c r="E205"/>
      <c r="F205"/>
    </row>
    <row r="206" spans="1:6" s="44" customFormat="1" ht="12.75">
      <c r="A206" s="19"/>
      <c r="B206" s="21"/>
      <c r="C206"/>
      <c r="D206"/>
      <c r="E206"/>
      <c r="F206"/>
    </row>
    <row r="207" spans="1:6" s="44" customFormat="1" ht="12.75">
      <c r="A207" s="19"/>
      <c r="B207" s="21"/>
      <c r="C207"/>
      <c r="D207"/>
      <c r="E207"/>
      <c r="F207"/>
    </row>
  </sheetData>
  <mergeCells count="9">
    <mergeCell ref="A1:F1"/>
    <mergeCell ref="A2:F2"/>
    <mergeCell ref="A4:F4"/>
    <mergeCell ref="A6:F6"/>
    <mergeCell ref="A7:F7"/>
    <mergeCell ref="A8:F8"/>
    <mergeCell ref="A9:F9"/>
    <mergeCell ref="A89:B89"/>
    <mergeCell ref="E89:F89"/>
  </mergeCells>
  <printOptions horizontalCentered="1"/>
  <pageMargins left="0.7480314960629921" right="0.2755905511811024" top="0.7874015748031497" bottom="0.7874015748031497" header="0.5118110236220472" footer="0.5118110236220472"/>
  <pageSetup firstPageNumber="5" useFirstPageNumber="1" horizontalDpi="600" verticalDpi="600" orientation="portrait" paperSize="9" scale="79" r:id="rId1"/>
  <headerFooter alignWithMargins="0">
    <oddFooter>&amp;C&amp;P</oddFooter>
  </headerFooter>
  <rowBreaks count="1" manualBreakCount="1">
    <brk id="54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4"/>
  <sheetViews>
    <sheetView workbookViewId="0" topLeftCell="A1">
      <selection activeCell="J12" sqref="J12"/>
    </sheetView>
  </sheetViews>
  <sheetFormatPr defaultColWidth="9.140625" defaultRowHeight="17.25" customHeight="1"/>
  <cols>
    <col min="1" max="1" width="9.140625" style="736" customWidth="1"/>
    <col min="2" max="2" width="38.28125" style="814" customWidth="1"/>
    <col min="3" max="3" width="11.7109375" style="850" customWidth="1"/>
    <col min="4" max="6" width="11.7109375" style="10" customWidth="1"/>
    <col min="7" max="7" width="8.28125" style="10" customWidth="1"/>
    <col min="8" max="9" width="9.140625" style="10" customWidth="1"/>
    <col min="10" max="10" width="8.421875" style="10" customWidth="1"/>
    <col min="11" max="16384" width="9.140625" style="10" customWidth="1"/>
  </cols>
  <sheetData>
    <row r="1" spans="1:55" ht="12.75">
      <c r="A1" s="1103" t="s">
        <v>1680</v>
      </c>
      <c r="B1" s="1103"/>
      <c r="C1" s="1103"/>
      <c r="D1" s="1103"/>
      <c r="E1" s="1103"/>
      <c r="F1" s="1103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5" customHeight="1">
      <c r="A2" s="1104" t="s">
        <v>1681</v>
      </c>
      <c r="B2" s="1104"/>
      <c r="C2" s="1104"/>
      <c r="D2" s="1104"/>
      <c r="E2" s="1104"/>
      <c r="F2" s="110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3.75" customHeight="1">
      <c r="A3" s="4"/>
      <c r="B3" s="5"/>
      <c r="C3" s="6"/>
      <c r="D3" s="6"/>
      <c r="E3" s="4"/>
      <c r="F3" s="4"/>
      <c r="G3" s="3"/>
      <c r="H3" s="345"/>
      <c r="I3" s="345"/>
      <c r="J3" s="345"/>
      <c r="K3" s="3"/>
      <c r="L3" s="345"/>
      <c r="M3" s="345"/>
      <c r="N3" s="3"/>
      <c r="O3" s="345"/>
      <c r="P3" s="34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17" s="2" customFormat="1" ht="12.75">
      <c r="A4" s="1105" t="s">
        <v>1682</v>
      </c>
      <c r="B4" s="1105"/>
      <c r="C4" s="1105"/>
      <c r="D4" s="1105"/>
      <c r="E4" s="1105"/>
      <c r="F4" s="1105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</row>
    <row r="5" spans="1:16" s="2" customFormat="1" ht="12.7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7" ht="17.25" customHeight="1">
      <c r="A6" s="1106" t="s">
        <v>1683</v>
      </c>
      <c r="B6" s="1106"/>
      <c r="C6" s="1106"/>
      <c r="D6" s="1106"/>
      <c r="E6" s="1106"/>
      <c r="F6" s="1106"/>
      <c r="M6" s="346"/>
      <c r="N6" s="346"/>
      <c r="O6" s="346"/>
      <c r="P6" s="346"/>
      <c r="Q6" s="346"/>
    </row>
    <row r="7" spans="1:7" ht="17.25" customHeight="1">
      <c r="A7" s="1137" t="s">
        <v>432</v>
      </c>
      <c r="B7" s="1137"/>
      <c r="C7" s="1137"/>
      <c r="D7" s="1137"/>
      <c r="E7" s="1137"/>
      <c r="F7" s="1137"/>
      <c r="G7" s="842"/>
    </row>
    <row r="8" spans="1:7" ht="17.25" customHeight="1">
      <c r="A8" s="1136" t="s">
        <v>270</v>
      </c>
      <c r="B8" s="1136"/>
      <c r="C8" s="1136"/>
      <c r="D8" s="1136"/>
      <c r="E8" s="1136"/>
      <c r="F8" s="1136"/>
      <c r="G8" s="842"/>
    </row>
    <row r="9" spans="1:7" ht="17.25" customHeight="1">
      <c r="A9" s="1109" t="s">
        <v>1686</v>
      </c>
      <c r="B9" s="1109"/>
      <c r="C9" s="1109"/>
      <c r="D9" s="1109"/>
      <c r="E9" s="1109"/>
      <c r="F9" s="1109"/>
      <c r="G9" s="842"/>
    </row>
    <row r="10" spans="1:7" s="19" customFormat="1" ht="17.25" customHeight="1">
      <c r="A10" s="17" t="s">
        <v>1687</v>
      </c>
      <c r="B10" s="18"/>
      <c r="C10" s="15"/>
      <c r="D10" s="13"/>
      <c r="E10" s="14"/>
      <c r="F10" s="16" t="s">
        <v>38</v>
      </c>
      <c r="G10" s="843"/>
    </row>
    <row r="11" spans="1:7" s="19" customFormat="1" ht="17.25" customHeight="1">
      <c r="A11" s="596"/>
      <c r="B11" s="597"/>
      <c r="C11" s="10"/>
      <c r="D11" s="598"/>
      <c r="E11" s="10"/>
      <c r="F11" s="599" t="s">
        <v>433</v>
      </c>
      <c r="G11" s="17"/>
    </row>
    <row r="12" spans="1:7" s="19" customFormat="1" ht="17.25" customHeight="1">
      <c r="A12" s="596"/>
      <c r="B12" s="597"/>
      <c r="C12" s="10"/>
      <c r="D12" s="598"/>
      <c r="E12" s="10"/>
      <c r="F12" s="599" t="s">
        <v>1739</v>
      </c>
      <c r="G12" s="17"/>
    </row>
    <row r="13" spans="1:6" s="19" customFormat="1" ht="38.25">
      <c r="A13" s="751" t="s">
        <v>1093</v>
      </c>
      <c r="B13" s="751" t="s">
        <v>1690</v>
      </c>
      <c r="C13" s="751" t="s">
        <v>923</v>
      </c>
      <c r="D13" s="751" t="s">
        <v>1742</v>
      </c>
      <c r="E13" s="751" t="s">
        <v>42</v>
      </c>
      <c r="F13" s="59" t="s">
        <v>1744</v>
      </c>
    </row>
    <row r="14" spans="1:6" s="19" customFormat="1" ht="12.75">
      <c r="A14" s="710" t="s">
        <v>1254</v>
      </c>
      <c r="B14" s="710" t="s">
        <v>1255</v>
      </c>
      <c r="C14" s="710" t="s">
        <v>1256</v>
      </c>
      <c r="D14" s="710" t="s">
        <v>1257</v>
      </c>
      <c r="E14" s="710" t="s">
        <v>1258</v>
      </c>
      <c r="F14" s="710" t="s">
        <v>1259</v>
      </c>
    </row>
    <row r="15" spans="1:6" s="19" customFormat="1" ht="12.75">
      <c r="A15" s="61"/>
      <c r="B15" s="670" t="s">
        <v>434</v>
      </c>
      <c r="C15" s="844">
        <v>3386923</v>
      </c>
      <c r="D15" s="844">
        <v>533342</v>
      </c>
      <c r="E15" s="845">
        <v>15.747095520033966</v>
      </c>
      <c r="F15" s="844">
        <v>290122</v>
      </c>
    </row>
    <row r="16" spans="1:6" s="19" customFormat="1" ht="17.25" customHeight="1">
      <c r="A16" s="61"/>
      <c r="B16" s="846" t="s">
        <v>435</v>
      </c>
      <c r="C16" s="844">
        <v>3377805</v>
      </c>
      <c r="D16" s="844">
        <v>531424</v>
      </c>
      <c r="E16" s="845">
        <v>15.73282057430787</v>
      </c>
      <c r="F16" s="844">
        <v>289922</v>
      </c>
    </row>
    <row r="17" spans="1:6" s="19" customFormat="1" ht="12.75">
      <c r="A17" s="710" t="s">
        <v>529</v>
      </c>
      <c r="B17" s="518" t="s">
        <v>530</v>
      </c>
      <c r="C17" s="847">
        <v>133973</v>
      </c>
      <c r="D17" s="847">
        <v>50394</v>
      </c>
      <c r="E17" s="848">
        <v>37.61504183678801</v>
      </c>
      <c r="F17" s="847">
        <v>30272</v>
      </c>
    </row>
    <row r="18" spans="1:6" s="19" customFormat="1" ht="12.75">
      <c r="A18" s="710" t="s">
        <v>531</v>
      </c>
      <c r="B18" s="518" t="s">
        <v>532</v>
      </c>
      <c r="C18" s="847">
        <v>0</v>
      </c>
      <c r="D18" s="847">
        <v>0</v>
      </c>
      <c r="E18" s="848">
        <v>0</v>
      </c>
      <c r="F18" s="847">
        <v>0</v>
      </c>
    </row>
    <row r="19" spans="1:6" s="19" customFormat="1" ht="12.75" customHeight="1">
      <c r="A19" s="710" t="s">
        <v>533</v>
      </c>
      <c r="B19" s="518" t="s">
        <v>534</v>
      </c>
      <c r="C19" s="847">
        <v>6418</v>
      </c>
      <c r="D19" s="847">
        <v>1524</v>
      </c>
      <c r="E19" s="848">
        <v>23.74571517606731</v>
      </c>
      <c r="F19" s="847">
        <v>260</v>
      </c>
    </row>
    <row r="20" spans="1:10" s="19" customFormat="1" ht="12.75">
      <c r="A20" s="710" t="s">
        <v>535</v>
      </c>
      <c r="B20" s="518" t="s">
        <v>536</v>
      </c>
      <c r="C20" s="847">
        <v>798276</v>
      </c>
      <c r="D20" s="847">
        <v>169859</v>
      </c>
      <c r="E20" s="848">
        <v>21.27822958475515</v>
      </c>
      <c r="F20" s="847">
        <v>87413</v>
      </c>
      <c r="J20" s="19" t="s">
        <v>911</v>
      </c>
    </row>
    <row r="21" spans="1:6" s="19" customFormat="1" ht="12.75">
      <c r="A21" s="710" t="s">
        <v>537</v>
      </c>
      <c r="B21" s="518" t="s">
        <v>538</v>
      </c>
      <c r="C21" s="847">
        <v>1668</v>
      </c>
      <c r="D21" s="847">
        <v>1098</v>
      </c>
      <c r="E21" s="848">
        <v>65.8273381294964</v>
      </c>
      <c r="F21" s="847">
        <v>998</v>
      </c>
    </row>
    <row r="22" spans="1:6" s="19" customFormat="1" ht="12.75" customHeight="1">
      <c r="A22" s="710" t="s">
        <v>539</v>
      </c>
      <c r="B22" s="518" t="s">
        <v>540</v>
      </c>
      <c r="C22" s="847">
        <v>217450</v>
      </c>
      <c r="D22" s="847">
        <v>34060</v>
      </c>
      <c r="E22" s="848">
        <v>15.663370889859738</v>
      </c>
      <c r="F22" s="847">
        <v>20376</v>
      </c>
    </row>
    <row r="23" spans="1:6" s="19" customFormat="1" ht="38.25">
      <c r="A23" s="710" t="s">
        <v>541</v>
      </c>
      <c r="B23" s="518" t="s">
        <v>915</v>
      </c>
      <c r="C23" s="847">
        <v>1093060</v>
      </c>
      <c r="D23" s="847">
        <v>34041</v>
      </c>
      <c r="E23" s="848">
        <v>3.114284668728158</v>
      </c>
      <c r="F23" s="847">
        <v>28646</v>
      </c>
    </row>
    <row r="24" spans="1:6" s="19" customFormat="1" ht="12.75">
      <c r="A24" s="710" t="s">
        <v>543</v>
      </c>
      <c r="B24" s="518" t="s">
        <v>1148</v>
      </c>
      <c r="C24" s="847">
        <v>664186</v>
      </c>
      <c r="D24" s="847">
        <v>204055</v>
      </c>
      <c r="E24" s="848">
        <v>30.72256867805103</v>
      </c>
      <c r="F24" s="847">
        <v>101790</v>
      </c>
    </row>
    <row r="25" spans="1:6" s="19" customFormat="1" ht="12.75">
      <c r="A25" s="710" t="s">
        <v>545</v>
      </c>
      <c r="B25" s="518" t="s">
        <v>546</v>
      </c>
      <c r="C25" s="847">
        <v>42</v>
      </c>
      <c r="D25" s="847">
        <v>42</v>
      </c>
      <c r="E25" s="848">
        <v>0</v>
      </c>
      <c r="F25" s="847">
        <v>42</v>
      </c>
    </row>
    <row r="26" spans="1:6" s="19" customFormat="1" ht="25.5">
      <c r="A26" s="710" t="s">
        <v>547</v>
      </c>
      <c r="B26" s="518" t="s">
        <v>1149</v>
      </c>
      <c r="C26" s="847">
        <v>0</v>
      </c>
      <c r="D26" s="847">
        <v>0</v>
      </c>
      <c r="E26" s="848">
        <v>0</v>
      </c>
      <c r="F26" s="847">
        <v>0</v>
      </c>
    </row>
    <row r="27" spans="1:6" s="19" customFormat="1" ht="25.5">
      <c r="A27" s="710" t="s">
        <v>549</v>
      </c>
      <c r="B27" s="518" t="s">
        <v>550</v>
      </c>
      <c r="C27" s="847">
        <v>0</v>
      </c>
      <c r="D27" s="847">
        <v>0</v>
      </c>
      <c r="E27" s="848">
        <v>0</v>
      </c>
      <c r="F27" s="847">
        <v>0</v>
      </c>
    </row>
    <row r="28" spans="1:6" s="19" customFormat="1" ht="12.75">
      <c r="A28" s="710" t="s">
        <v>551</v>
      </c>
      <c r="B28" s="518" t="s">
        <v>436</v>
      </c>
      <c r="C28" s="847">
        <v>50797</v>
      </c>
      <c r="D28" s="847">
        <v>697</v>
      </c>
      <c r="E28" s="848">
        <v>1.372128275291848</v>
      </c>
      <c r="F28" s="847">
        <v>0</v>
      </c>
    </row>
    <row r="29" spans="1:6" s="19" customFormat="1" ht="12.75">
      <c r="A29" s="710" t="s">
        <v>553</v>
      </c>
      <c r="B29" s="518" t="s">
        <v>554</v>
      </c>
      <c r="C29" s="847">
        <v>141546</v>
      </c>
      <c r="D29" s="847">
        <v>35600</v>
      </c>
      <c r="E29" s="848">
        <v>25.150834357735295</v>
      </c>
      <c r="F29" s="847">
        <v>20071</v>
      </c>
    </row>
    <row r="30" spans="1:6" s="19" customFormat="1" ht="12.75">
      <c r="A30" s="710" t="s">
        <v>1152</v>
      </c>
      <c r="B30" s="518" t="s">
        <v>1153</v>
      </c>
      <c r="C30" s="847">
        <v>0</v>
      </c>
      <c r="D30" s="847">
        <v>0</v>
      </c>
      <c r="E30" s="848">
        <v>0</v>
      </c>
      <c r="F30" s="847">
        <v>0</v>
      </c>
    </row>
    <row r="31" spans="1:6" s="19" customFormat="1" ht="25.5">
      <c r="A31" s="710" t="s">
        <v>1154</v>
      </c>
      <c r="B31" s="518" t="s">
        <v>1155</v>
      </c>
      <c r="C31" s="847">
        <v>270389</v>
      </c>
      <c r="D31" s="847">
        <v>54</v>
      </c>
      <c r="E31" s="848">
        <v>0.019971226640136987</v>
      </c>
      <c r="F31" s="847">
        <v>54</v>
      </c>
    </row>
    <row r="32" spans="1:6" s="19" customFormat="1" ht="12.75">
      <c r="A32" s="670" t="s">
        <v>1158</v>
      </c>
      <c r="B32" s="846" t="s">
        <v>437</v>
      </c>
      <c r="C32" s="844">
        <v>9118</v>
      </c>
      <c r="D32" s="844">
        <v>1918</v>
      </c>
      <c r="E32" s="845">
        <v>0</v>
      </c>
      <c r="F32" s="844">
        <v>200</v>
      </c>
    </row>
    <row r="33" spans="1:6" s="376" customFormat="1" ht="17.25" customHeight="1">
      <c r="A33" s="1"/>
      <c r="B33" s="685"/>
      <c r="C33" s="472"/>
      <c r="D33" s="472"/>
      <c r="E33" s="472"/>
      <c r="F33" s="472"/>
    </row>
    <row r="34" spans="1:6" s="19" customFormat="1" ht="12.75">
      <c r="A34" s="1129" t="s">
        <v>424</v>
      </c>
      <c r="B34" s="1129"/>
      <c r="C34" s="1129"/>
      <c r="D34" s="1129"/>
      <c r="E34" s="1129"/>
      <c r="F34" s="1129"/>
    </row>
    <row r="35" spans="1:6" s="19" customFormat="1" ht="12.75">
      <c r="A35" s="787"/>
      <c r="B35" s="787"/>
      <c r="C35" s="787"/>
      <c r="D35" s="787"/>
      <c r="E35" s="787"/>
      <c r="F35" s="787"/>
    </row>
    <row r="36" spans="1:6" s="19" customFormat="1" ht="17.25" customHeight="1">
      <c r="A36" s="1100" t="s">
        <v>438</v>
      </c>
      <c r="B36" s="1100"/>
      <c r="C36" s="10"/>
      <c r="D36" s="478"/>
      <c r="E36" s="652"/>
      <c r="F36" s="10" t="s">
        <v>1735</v>
      </c>
    </row>
    <row r="37" spans="1:6" s="158" customFormat="1" ht="17.25" customHeight="1">
      <c r="A37" s="653"/>
      <c r="B37" s="209"/>
      <c r="C37" s="173"/>
      <c r="D37" s="454"/>
      <c r="E37" s="687"/>
      <c r="F37" s="453"/>
    </row>
    <row r="38" spans="1:7" s="8" customFormat="1" ht="17.25" customHeight="1">
      <c r="A38" s="841"/>
      <c r="B38" s="841"/>
      <c r="C38" s="10"/>
      <c r="D38" s="478"/>
      <c r="E38" s="652"/>
      <c r="F38" s="654"/>
      <c r="G38" s="346"/>
    </row>
    <row r="39" spans="1:7" s="8" customFormat="1" ht="17.25" customHeight="1">
      <c r="A39" s="48" t="s">
        <v>425</v>
      </c>
      <c r="B39" s="48"/>
      <c r="C39" s="655"/>
      <c r="D39" s="656"/>
      <c r="E39" s="657"/>
      <c r="F39" s="658"/>
      <c r="G39" s="346"/>
    </row>
    <row r="40" spans="1:6" s="8" customFormat="1" ht="17.25" customHeight="1">
      <c r="A40" s="19"/>
      <c r="B40" s="17"/>
      <c r="C40" s="539"/>
      <c r="D40" s="17"/>
      <c r="E40" s="539"/>
      <c r="F40" s="163"/>
    </row>
    <row r="41" spans="1:6" s="8" customFormat="1" ht="17.25" customHeight="1">
      <c r="A41" s="17"/>
      <c r="B41" s="807"/>
      <c r="C41" s="19"/>
      <c r="D41" s="19"/>
      <c r="E41" s="19"/>
      <c r="F41" s="19"/>
    </row>
    <row r="42" spans="1:6" s="8" customFormat="1" ht="17.25" customHeight="1">
      <c r="A42" s="17"/>
      <c r="B42" s="807"/>
      <c r="C42" s="19"/>
      <c r="D42" s="19"/>
      <c r="E42" s="19"/>
      <c r="F42" s="19"/>
    </row>
    <row r="43" spans="1:2" s="19" customFormat="1" ht="17.25" customHeight="1">
      <c r="A43" s="849"/>
      <c r="B43" s="17"/>
    </row>
    <row r="44" ht="17.25" customHeight="1">
      <c r="A44" s="814"/>
    </row>
  </sheetData>
  <mergeCells count="9">
    <mergeCell ref="A36:B36"/>
    <mergeCell ref="A1:F1"/>
    <mergeCell ref="A2:F2"/>
    <mergeCell ref="A6:F6"/>
    <mergeCell ref="A8:F8"/>
    <mergeCell ref="A34:F34"/>
    <mergeCell ref="A7:F7"/>
    <mergeCell ref="A4:F4"/>
    <mergeCell ref="A9:F9"/>
  </mergeCells>
  <printOptions horizontalCentered="1"/>
  <pageMargins left="0.7480314960629921" right="0.35433070866141736" top="0.984251968503937" bottom="0.984251968503937" header="0.5118110236220472" footer="0.5118110236220472"/>
  <pageSetup firstPageNumber="52" useFirstPageNumber="1" fitToHeight="1" fitToWidth="1" horizontalDpi="600" verticalDpi="600" orientation="portrait" paperSize="9" scale="98" r:id="rId1"/>
  <headerFooter alignWithMargins="0">
    <oddFooter>&amp;C&amp;"times,Regular"&amp;P</oddFooter>
  </headerFooter>
  <colBreaks count="1" manualBreakCount="1">
    <brk id="6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D673"/>
  <sheetViews>
    <sheetView workbookViewId="0" topLeftCell="A1">
      <selection activeCell="A34" sqref="A34"/>
    </sheetView>
  </sheetViews>
  <sheetFormatPr defaultColWidth="9.140625" defaultRowHeight="9.75" customHeight="1"/>
  <cols>
    <col min="1" max="1" width="58.28125" style="939" customWidth="1"/>
    <col min="2" max="2" width="12.28125" style="939" customWidth="1"/>
    <col min="3" max="3" width="12.8515625" style="939" customWidth="1"/>
    <col min="4" max="4" width="12.00390625" style="940" customWidth="1"/>
    <col min="5" max="16384" width="9.140625" style="158" customWidth="1"/>
  </cols>
  <sheetData>
    <row r="1" spans="1:4" ht="20.25" customHeight="1">
      <c r="A1" s="1116" t="s">
        <v>1680</v>
      </c>
      <c r="B1" s="1116"/>
      <c r="C1" s="1116"/>
      <c r="D1" s="1116"/>
    </row>
    <row r="2" spans="1:4" ht="12.75" customHeight="1">
      <c r="A2" s="1117" t="s">
        <v>1681</v>
      </c>
      <c r="B2" s="1117"/>
      <c r="C2" s="1117"/>
      <c r="D2" s="1117"/>
    </row>
    <row r="3" spans="1:4" ht="1.5" customHeight="1">
      <c r="A3" s="167"/>
      <c r="B3" s="5"/>
      <c r="C3" s="5"/>
      <c r="D3" s="5"/>
    </row>
    <row r="4" spans="1:4" ht="12" customHeight="1">
      <c r="A4" s="1118" t="s">
        <v>1682</v>
      </c>
      <c r="B4" s="1118"/>
      <c r="C4" s="1118"/>
      <c r="D4" s="1118"/>
    </row>
    <row r="6" spans="1:4" ht="12.75">
      <c r="A6" s="1116" t="s">
        <v>1683</v>
      </c>
      <c r="B6" s="1116"/>
      <c r="C6" s="1116"/>
      <c r="D6" s="1116"/>
    </row>
    <row r="7" spans="1:4" s="173" customFormat="1" ht="13.5" customHeight="1">
      <c r="A7" s="1113" t="s">
        <v>439</v>
      </c>
      <c r="B7" s="1113"/>
      <c r="C7" s="1113"/>
      <c r="D7" s="1113"/>
    </row>
    <row r="8" spans="1:4" s="173" customFormat="1" ht="14.25" customHeight="1">
      <c r="A8" s="1116" t="s">
        <v>182</v>
      </c>
      <c r="B8" s="1116"/>
      <c r="C8" s="1116"/>
      <c r="D8" s="1116"/>
    </row>
    <row r="9" spans="1:4" s="173" customFormat="1" ht="14.25" customHeight="1">
      <c r="A9" s="1115" t="s">
        <v>1686</v>
      </c>
      <c r="B9" s="1115"/>
      <c r="C9" s="1115"/>
      <c r="D9" s="1115"/>
    </row>
    <row r="10" spans="1:4" s="173" customFormat="1" ht="14.25" customHeight="1">
      <c r="A10" s="179" t="s">
        <v>1687</v>
      </c>
      <c r="B10" s="48"/>
      <c r="C10" s="151"/>
      <c r="D10" s="180" t="s">
        <v>38</v>
      </c>
    </row>
    <row r="11" spans="1:4" s="173" customFormat="1" ht="14.25" customHeight="1">
      <c r="A11" s="851"/>
      <c r="B11" s="851"/>
      <c r="C11" s="851"/>
      <c r="D11" s="852" t="s">
        <v>440</v>
      </c>
    </row>
    <row r="12" spans="1:4" ht="15.75" customHeight="1">
      <c r="A12" s="237"/>
      <c r="B12" s="158"/>
      <c r="C12" s="158"/>
      <c r="D12" s="163" t="s">
        <v>441</v>
      </c>
    </row>
    <row r="13" spans="1:4" ht="35.25" customHeight="1">
      <c r="A13" s="853" t="s">
        <v>1690</v>
      </c>
      <c r="B13" s="853" t="s">
        <v>923</v>
      </c>
      <c r="C13" s="854" t="s">
        <v>1742</v>
      </c>
      <c r="D13" s="853" t="s">
        <v>1694</v>
      </c>
    </row>
    <row r="14" spans="1:4" ht="15" customHeight="1">
      <c r="A14" s="853">
        <v>1</v>
      </c>
      <c r="B14" s="853">
        <v>2</v>
      </c>
      <c r="C14" s="854">
        <v>3</v>
      </c>
      <c r="D14" s="853">
        <v>4</v>
      </c>
    </row>
    <row r="15" spans="1:4" ht="12.75" customHeight="1">
      <c r="A15" s="855" t="s">
        <v>442</v>
      </c>
      <c r="B15" s="856">
        <v>20201205</v>
      </c>
      <c r="C15" s="857">
        <v>-6030149</v>
      </c>
      <c r="D15" s="857">
        <v>1528792</v>
      </c>
    </row>
    <row r="16" spans="1:4" ht="13.5">
      <c r="A16" s="858" t="s">
        <v>443</v>
      </c>
      <c r="B16" s="859">
        <v>53852319</v>
      </c>
      <c r="C16" s="858">
        <v>12150186</v>
      </c>
      <c r="D16" s="857">
        <v>4278312</v>
      </c>
    </row>
    <row r="17" spans="1:4" ht="12.75">
      <c r="A17" s="857" t="s">
        <v>444</v>
      </c>
      <c r="B17" s="856">
        <v>263529</v>
      </c>
      <c r="C17" s="857">
        <v>39071</v>
      </c>
      <c r="D17" s="857">
        <v>13691</v>
      </c>
    </row>
    <row r="18" spans="1:4" ht="13.5">
      <c r="A18" s="857" t="s">
        <v>445</v>
      </c>
      <c r="B18" s="859">
        <v>263529</v>
      </c>
      <c r="C18" s="858">
        <v>39071</v>
      </c>
      <c r="D18" s="857">
        <v>13691</v>
      </c>
    </row>
    <row r="19" spans="1:4" ht="12.75">
      <c r="A19" s="860" t="s">
        <v>446</v>
      </c>
      <c r="B19" s="861"/>
      <c r="C19" s="862"/>
      <c r="D19" s="863">
        <v>0</v>
      </c>
    </row>
    <row r="20" spans="1:4" ht="12.75">
      <c r="A20" s="864" t="s">
        <v>447</v>
      </c>
      <c r="B20" s="865">
        <v>263529</v>
      </c>
      <c r="C20" s="866">
        <v>39071</v>
      </c>
      <c r="D20" s="867">
        <v>13691</v>
      </c>
    </row>
    <row r="21" spans="1:4" ht="12.75">
      <c r="A21" s="868" t="s">
        <v>448</v>
      </c>
      <c r="B21" s="869">
        <v>0</v>
      </c>
      <c r="C21" s="868">
        <v>0</v>
      </c>
      <c r="D21" s="870">
        <v>0</v>
      </c>
    </row>
    <row r="22" spans="1:4" ht="12.75">
      <c r="A22" s="871" t="s">
        <v>449</v>
      </c>
      <c r="B22" s="856">
        <v>50329274</v>
      </c>
      <c r="C22" s="857">
        <v>12070973</v>
      </c>
      <c r="D22" s="857">
        <v>4264621</v>
      </c>
    </row>
    <row r="23" spans="1:4" ht="13.5">
      <c r="A23" s="871" t="s">
        <v>450</v>
      </c>
      <c r="B23" s="859">
        <v>40329274</v>
      </c>
      <c r="C23" s="858">
        <v>12063241</v>
      </c>
      <c r="D23" s="857">
        <v>4264621</v>
      </c>
    </row>
    <row r="24" spans="1:4" ht="12.75" customHeight="1">
      <c r="A24" s="872" t="s">
        <v>451</v>
      </c>
      <c r="B24" s="873">
        <v>1245745</v>
      </c>
      <c r="C24" s="874">
        <v>51960</v>
      </c>
      <c r="D24" s="863">
        <v>51960</v>
      </c>
    </row>
    <row r="25" spans="1:4" ht="12.75" customHeight="1">
      <c r="A25" s="872" t="s">
        <v>452</v>
      </c>
      <c r="B25" s="875" t="s">
        <v>1697</v>
      </c>
      <c r="C25" s="874">
        <v>51960</v>
      </c>
      <c r="D25" s="863">
        <v>51960</v>
      </c>
    </row>
    <row r="26" spans="1:4" ht="12.75" customHeight="1">
      <c r="A26" s="876" t="s">
        <v>453</v>
      </c>
      <c r="B26" s="877">
        <v>39083529</v>
      </c>
      <c r="C26" s="878">
        <v>12011281</v>
      </c>
      <c r="D26" s="879">
        <v>4212661</v>
      </c>
    </row>
    <row r="27" spans="1:4" ht="12.75" customHeight="1">
      <c r="A27" s="876" t="s">
        <v>454</v>
      </c>
      <c r="B27" s="880" t="s">
        <v>1697</v>
      </c>
      <c r="C27" s="878">
        <v>118068</v>
      </c>
      <c r="D27" s="879">
        <v>0</v>
      </c>
    </row>
    <row r="28" spans="1:4" ht="12.75" customHeight="1">
      <c r="A28" s="876" t="s">
        <v>455</v>
      </c>
      <c r="B28" s="880" t="s">
        <v>1697</v>
      </c>
      <c r="C28" s="881">
        <v>825000</v>
      </c>
      <c r="D28" s="879">
        <v>0</v>
      </c>
    </row>
    <row r="29" spans="1:4" ht="12.75" customHeight="1">
      <c r="A29" s="876" t="s">
        <v>456</v>
      </c>
      <c r="B29" s="880" t="s">
        <v>1697</v>
      </c>
      <c r="C29" s="881">
        <v>18000</v>
      </c>
      <c r="D29" s="879">
        <v>0</v>
      </c>
    </row>
    <row r="30" spans="1:4" ht="12.75" customHeight="1">
      <c r="A30" s="876" t="s">
        <v>457</v>
      </c>
      <c r="B30" s="880" t="s">
        <v>1697</v>
      </c>
      <c r="C30" s="881">
        <v>200000</v>
      </c>
      <c r="D30" s="879">
        <v>0</v>
      </c>
    </row>
    <row r="31" spans="1:4" ht="12.75" customHeight="1">
      <c r="A31" s="876" t="s">
        <v>458</v>
      </c>
      <c r="B31" s="880" t="s">
        <v>1697</v>
      </c>
      <c r="C31" s="881">
        <v>80000</v>
      </c>
      <c r="D31" s="879">
        <v>0</v>
      </c>
    </row>
    <row r="32" spans="1:4" ht="12.75" customHeight="1">
      <c r="A32" s="876" t="s">
        <v>459</v>
      </c>
      <c r="B32" s="880" t="s">
        <v>1697</v>
      </c>
      <c r="C32" s="881">
        <v>342562</v>
      </c>
      <c r="D32" s="879">
        <v>0</v>
      </c>
    </row>
    <row r="33" spans="1:4" ht="12.75" customHeight="1">
      <c r="A33" s="876" t="s">
        <v>460</v>
      </c>
      <c r="B33" s="880" t="s">
        <v>1697</v>
      </c>
      <c r="C33" s="881">
        <v>75000</v>
      </c>
      <c r="D33" s="879">
        <v>0</v>
      </c>
    </row>
    <row r="34" spans="1:4" ht="12.75" customHeight="1">
      <c r="A34" s="876" t="s">
        <v>461</v>
      </c>
      <c r="B34" s="880" t="s">
        <v>1697</v>
      </c>
      <c r="C34" s="881">
        <v>50000</v>
      </c>
      <c r="D34" s="879">
        <v>0</v>
      </c>
    </row>
    <row r="35" spans="1:4" ht="12.75" customHeight="1">
      <c r="A35" s="876" t="s">
        <v>462</v>
      </c>
      <c r="B35" s="880" t="s">
        <v>1697</v>
      </c>
      <c r="C35" s="881">
        <v>337863</v>
      </c>
      <c r="D35" s="879">
        <v>337863</v>
      </c>
    </row>
    <row r="36" spans="1:4" ht="12.75" customHeight="1">
      <c r="A36" s="876" t="s">
        <v>463</v>
      </c>
      <c r="B36" s="880" t="s">
        <v>1697</v>
      </c>
      <c r="C36" s="881">
        <v>580000</v>
      </c>
      <c r="D36" s="879">
        <v>430000</v>
      </c>
    </row>
    <row r="37" spans="1:4" ht="12.75" customHeight="1">
      <c r="A37" s="876" t="s">
        <v>464</v>
      </c>
      <c r="B37" s="880" t="s">
        <v>1697</v>
      </c>
      <c r="C37" s="881">
        <v>130000</v>
      </c>
      <c r="D37" s="879">
        <v>0</v>
      </c>
    </row>
    <row r="38" spans="1:4" ht="12.75" customHeight="1">
      <c r="A38" s="876" t="s">
        <v>465</v>
      </c>
      <c r="B38" s="880" t="s">
        <v>1697</v>
      </c>
      <c r="C38" s="881">
        <v>2000000</v>
      </c>
      <c r="D38" s="879">
        <v>2000000</v>
      </c>
    </row>
    <row r="39" spans="1:4" ht="12.75" customHeight="1">
      <c r="A39" s="876" t="s">
        <v>466</v>
      </c>
      <c r="B39" s="880" t="s">
        <v>1697</v>
      </c>
      <c r="C39" s="881">
        <v>2500</v>
      </c>
      <c r="D39" s="879">
        <v>2500</v>
      </c>
    </row>
    <row r="40" spans="1:4" ht="12.75" customHeight="1">
      <c r="A40" s="876" t="s">
        <v>467</v>
      </c>
      <c r="B40" s="880" t="s">
        <v>1697</v>
      </c>
      <c r="C40" s="881">
        <v>6500</v>
      </c>
      <c r="D40" s="879">
        <v>0</v>
      </c>
    </row>
    <row r="41" spans="1:4" ht="12.75" customHeight="1">
      <c r="A41" s="876" t="s">
        <v>468</v>
      </c>
      <c r="B41" s="880" t="s">
        <v>1697</v>
      </c>
      <c r="C41" s="881">
        <v>130000</v>
      </c>
      <c r="D41" s="879">
        <v>0</v>
      </c>
    </row>
    <row r="42" spans="1:4" ht="12.75" customHeight="1">
      <c r="A42" s="876" t="s">
        <v>469</v>
      </c>
      <c r="B42" s="880" t="s">
        <v>1697</v>
      </c>
      <c r="C42" s="881">
        <v>70000</v>
      </c>
      <c r="D42" s="879">
        <v>0</v>
      </c>
    </row>
    <row r="43" spans="1:4" ht="12.75" customHeight="1">
      <c r="A43" s="876" t="s">
        <v>470</v>
      </c>
      <c r="B43" s="880" t="s">
        <v>1697</v>
      </c>
      <c r="C43" s="881">
        <v>11000</v>
      </c>
      <c r="D43" s="879">
        <v>11000</v>
      </c>
    </row>
    <row r="44" spans="1:4" ht="12.75" customHeight="1">
      <c r="A44" s="876" t="s">
        <v>471</v>
      </c>
      <c r="B44" s="880" t="s">
        <v>1697</v>
      </c>
      <c r="C44" s="881">
        <v>35000</v>
      </c>
      <c r="D44" s="879">
        <v>0</v>
      </c>
    </row>
    <row r="45" spans="1:4" ht="12.75" customHeight="1">
      <c r="A45" s="876" t="s">
        <v>472</v>
      </c>
      <c r="B45" s="880" t="s">
        <v>1697</v>
      </c>
      <c r="C45" s="881">
        <v>1431325</v>
      </c>
      <c r="D45" s="879">
        <v>0</v>
      </c>
    </row>
    <row r="46" spans="1:4" ht="12.75" customHeight="1">
      <c r="A46" s="876" t="s">
        <v>473</v>
      </c>
      <c r="B46" s="880" t="s">
        <v>1697</v>
      </c>
      <c r="C46" s="881">
        <v>43263</v>
      </c>
      <c r="D46" s="879">
        <v>0</v>
      </c>
    </row>
    <row r="47" spans="1:4" ht="12.75" customHeight="1">
      <c r="A47" s="876" t="s">
        <v>474</v>
      </c>
      <c r="B47" s="880" t="s">
        <v>1697</v>
      </c>
      <c r="C47" s="881">
        <v>100000</v>
      </c>
      <c r="D47" s="879">
        <v>100000</v>
      </c>
    </row>
    <row r="48" spans="1:4" ht="12.75" customHeight="1">
      <c r="A48" s="876" t="s">
        <v>475</v>
      </c>
      <c r="B48" s="880" t="s">
        <v>1697</v>
      </c>
      <c r="C48" s="881">
        <v>175000</v>
      </c>
      <c r="D48" s="879">
        <v>175000</v>
      </c>
    </row>
    <row r="49" spans="1:4" ht="12.75" customHeight="1">
      <c r="A49" s="876" t="s">
        <v>476</v>
      </c>
      <c r="B49" s="880" t="s">
        <v>1697</v>
      </c>
      <c r="C49" s="881">
        <v>190500</v>
      </c>
      <c r="D49" s="879">
        <v>190500</v>
      </c>
    </row>
    <row r="50" spans="1:4" ht="12.75" customHeight="1">
      <c r="A50" s="876" t="s">
        <v>1374</v>
      </c>
      <c r="B50" s="880" t="s">
        <v>1697</v>
      </c>
      <c r="C50" s="881">
        <v>376230</v>
      </c>
      <c r="D50" s="879">
        <v>0</v>
      </c>
    </row>
    <row r="51" spans="1:4" ht="12.75" customHeight="1">
      <c r="A51" s="876" t="s">
        <v>1375</v>
      </c>
      <c r="B51" s="880" t="s">
        <v>1697</v>
      </c>
      <c r="C51" s="881">
        <v>15000</v>
      </c>
      <c r="D51" s="879">
        <v>0</v>
      </c>
    </row>
    <row r="52" spans="1:4" ht="12.75" customHeight="1">
      <c r="A52" s="876" t="s">
        <v>1376</v>
      </c>
      <c r="B52" s="880" t="s">
        <v>1697</v>
      </c>
      <c r="C52" s="881">
        <v>493211</v>
      </c>
      <c r="D52" s="879">
        <v>301783</v>
      </c>
    </row>
    <row r="53" spans="1:4" ht="12.75" customHeight="1">
      <c r="A53" s="876" t="s">
        <v>1377</v>
      </c>
      <c r="B53" s="880" t="s">
        <v>1697</v>
      </c>
      <c r="C53" s="881">
        <v>584000</v>
      </c>
      <c r="D53" s="879">
        <v>0</v>
      </c>
    </row>
    <row r="54" spans="1:4" ht="12.75" customHeight="1">
      <c r="A54" s="876" t="s">
        <v>1378</v>
      </c>
      <c r="B54" s="880" t="s">
        <v>1697</v>
      </c>
      <c r="C54" s="881">
        <v>15033</v>
      </c>
      <c r="D54" s="879">
        <v>0</v>
      </c>
    </row>
    <row r="55" spans="1:4" ht="12.75" customHeight="1">
      <c r="A55" s="876" t="s">
        <v>1379</v>
      </c>
      <c r="B55" s="880" t="s">
        <v>1697</v>
      </c>
      <c r="C55" s="881">
        <v>150000</v>
      </c>
      <c r="D55" s="879">
        <v>0</v>
      </c>
    </row>
    <row r="56" spans="1:4" ht="12.75" customHeight="1">
      <c r="A56" s="876" t="s">
        <v>1380</v>
      </c>
      <c r="B56" s="880" t="s">
        <v>1697</v>
      </c>
      <c r="C56" s="881">
        <v>3200</v>
      </c>
      <c r="D56" s="879">
        <v>3200</v>
      </c>
    </row>
    <row r="57" spans="1:4" ht="12.75" customHeight="1">
      <c r="A57" s="876" t="s">
        <v>1381</v>
      </c>
      <c r="B57" s="880" t="s">
        <v>1697</v>
      </c>
      <c r="C57" s="881">
        <v>104000</v>
      </c>
      <c r="D57" s="879">
        <v>0</v>
      </c>
    </row>
    <row r="58" spans="1:4" ht="12.75" customHeight="1">
      <c r="A58" s="864" t="s">
        <v>1382</v>
      </c>
      <c r="B58" s="880" t="s">
        <v>1697</v>
      </c>
      <c r="C58" s="882">
        <v>70000</v>
      </c>
      <c r="D58" s="879">
        <v>0</v>
      </c>
    </row>
    <row r="59" spans="1:4" ht="12.75" customHeight="1">
      <c r="A59" s="876" t="s">
        <v>1383</v>
      </c>
      <c r="B59" s="883" t="s">
        <v>1697</v>
      </c>
      <c r="C59" s="879">
        <v>142000</v>
      </c>
      <c r="D59" s="879">
        <v>142000</v>
      </c>
    </row>
    <row r="60" spans="1:4" ht="12.75" customHeight="1">
      <c r="A60" s="864" t="s">
        <v>1384</v>
      </c>
      <c r="B60" s="880" t="s">
        <v>1697</v>
      </c>
      <c r="C60" s="882">
        <v>214402</v>
      </c>
      <c r="D60" s="879">
        <v>214402</v>
      </c>
    </row>
    <row r="61" spans="1:4" ht="12.75" customHeight="1">
      <c r="A61" s="864" t="s">
        <v>1385</v>
      </c>
      <c r="B61" s="880" t="s">
        <v>1697</v>
      </c>
      <c r="C61" s="882">
        <v>175000</v>
      </c>
      <c r="D61" s="879">
        <v>175000</v>
      </c>
    </row>
    <row r="62" spans="1:4" ht="12.75" customHeight="1">
      <c r="A62" s="864" t="s">
        <v>1386</v>
      </c>
      <c r="B62" s="880" t="s">
        <v>1697</v>
      </c>
      <c r="C62" s="882">
        <v>978000</v>
      </c>
      <c r="D62" s="879">
        <v>0</v>
      </c>
    </row>
    <row r="63" spans="1:4" ht="12.75" customHeight="1">
      <c r="A63" s="864" t="s">
        <v>1387</v>
      </c>
      <c r="B63" s="880" t="s">
        <v>1697</v>
      </c>
      <c r="C63" s="882">
        <v>40000</v>
      </c>
      <c r="D63" s="879">
        <v>0</v>
      </c>
    </row>
    <row r="64" spans="1:4" ht="12.75" customHeight="1">
      <c r="A64" s="864" t="s">
        <v>1388</v>
      </c>
      <c r="B64" s="880" t="s">
        <v>1697</v>
      </c>
      <c r="C64" s="882">
        <v>10000</v>
      </c>
      <c r="D64" s="879">
        <v>0</v>
      </c>
    </row>
    <row r="65" spans="1:4" ht="12.75" customHeight="1">
      <c r="A65" s="864" t="s">
        <v>1389</v>
      </c>
      <c r="B65" s="880" t="s">
        <v>1697</v>
      </c>
      <c r="C65" s="882">
        <v>123000</v>
      </c>
      <c r="D65" s="879">
        <v>123000</v>
      </c>
    </row>
    <row r="66" spans="1:4" ht="12.75" customHeight="1">
      <c r="A66" s="864" t="s">
        <v>1390</v>
      </c>
      <c r="B66" s="880" t="s">
        <v>1697</v>
      </c>
      <c r="C66" s="882">
        <v>26000</v>
      </c>
      <c r="D66" s="879">
        <v>0</v>
      </c>
    </row>
    <row r="67" spans="1:4" ht="12.75" customHeight="1">
      <c r="A67" s="864" t="s">
        <v>1391</v>
      </c>
      <c r="B67" s="880" t="s">
        <v>1697</v>
      </c>
      <c r="C67" s="882">
        <v>805000</v>
      </c>
      <c r="D67" s="879">
        <v>0</v>
      </c>
    </row>
    <row r="68" spans="1:4" ht="12.75" customHeight="1">
      <c r="A68" s="864" t="s">
        <v>1392</v>
      </c>
      <c r="B68" s="880" t="s">
        <v>1697</v>
      </c>
      <c r="C68" s="882">
        <v>424511</v>
      </c>
      <c r="D68" s="879">
        <v>0</v>
      </c>
    </row>
    <row r="69" spans="1:4" ht="12.75" customHeight="1">
      <c r="A69" s="864" t="s">
        <v>1393</v>
      </c>
      <c r="B69" s="880" t="s">
        <v>1697</v>
      </c>
      <c r="C69" s="882">
        <v>65700</v>
      </c>
      <c r="D69" s="879">
        <v>0</v>
      </c>
    </row>
    <row r="70" spans="1:4" ht="12.75" customHeight="1">
      <c r="A70" s="864" t="s">
        <v>1394</v>
      </c>
      <c r="B70" s="880" t="s">
        <v>1697</v>
      </c>
      <c r="C70" s="882">
        <v>6413</v>
      </c>
      <c r="D70" s="879">
        <v>6413</v>
      </c>
    </row>
    <row r="71" spans="1:4" ht="12.75" customHeight="1">
      <c r="A71" s="864" t="s">
        <v>1395</v>
      </c>
      <c r="B71" s="880" t="s">
        <v>1697</v>
      </c>
      <c r="C71" s="882">
        <v>14000</v>
      </c>
      <c r="D71" s="879">
        <v>0</v>
      </c>
    </row>
    <row r="72" spans="1:4" ht="12.75" customHeight="1">
      <c r="A72" s="864" t="s">
        <v>1396</v>
      </c>
      <c r="B72" s="884" t="s">
        <v>1697</v>
      </c>
      <c r="C72" s="882">
        <v>160000</v>
      </c>
      <c r="D72" s="879">
        <v>0</v>
      </c>
    </row>
    <row r="73" spans="1:4" ht="12.75" customHeight="1">
      <c r="A73" s="876" t="s">
        <v>1397</v>
      </c>
      <c r="B73" s="883" t="s">
        <v>1697</v>
      </c>
      <c r="C73" s="879">
        <v>35000</v>
      </c>
      <c r="D73" s="879">
        <v>0</v>
      </c>
    </row>
    <row r="74" spans="1:4" ht="12.75" customHeight="1">
      <c r="A74" s="885" t="s">
        <v>1398</v>
      </c>
      <c r="B74" s="886" t="s">
        <v>1697</v>
      </c>
      <c r="C74" s="887">
        <v>30000</v>
      </c>
      <c r="D74" s="867">
        <v>0</v>
      </c>
    </row>
    <row r="75" spans="1:4" ht="12.75" customHeight="1">
      <c r="A75" s="888" t="s">
        <v>1399</v>
      </c>
      <c r="B75" s="859">
        <v>10000000</v>
      </c>
      <c r="C75" s="889">
        <v>7732</v>
      </c>
      <c r="D75" s="870">
        <v>0</v>
      </c>
    </row>
    <row r="76" spans="1:4" ht="12.75" customHeight="1">
      <c r="A76" s="890" t="s">
        <v>1400</v>
      </c>
      <c r="B76" s="891" t="s">
        <v>1697</v>
      </c>
      <c r="C76" s="892">
        <v>7732</v>
      </c>
      <c r="D76" s="887">
        <v>0</v>
      </c>
    </row>
    <row r="77" spans="1:4" ht="13.5">
      <c r="A77" s="893" t="s">
        <v>1401</v>
      </c>
      <c r="B77" s="894">
        <v>3259516</v>
      </c>
      <c r="C77" s="858">
        <v>40142</v>
      </c>
      <c r="D77" s="870">
        <v>0</v>
      </c>
    </row>
    <row r="78" spans="1:4" ht="12.75">
      <c r="A78" s="895" t="s">
        <v>1402</v>
      </c>
      <c r="B78" s="896" t="s">
        <v>1697</v>
      </c>
      <c r="C78" s="897">
        <v>40142</v>
      </c>
      <c r="D78" s="887">
        <v>0</v>
      </c>
    </row>
    <row r="79" spans="1:4" ht="12.75" customHeight="1">
      <c r="A79" s="858" t="s">
        <v>1403</v>
      </c>
      <c r="B79" s="859">
        <v>33651114</v>
      </c>
      <c r="C79" s="858">
        <v>18180335</v>
      </c>
      <c r="D79" s="870">
        <v>2749520</v>
      </c>
    </row>
    <row r="80" spans="1:4" ht="12.75" customHeight="1">
      <c r="A80" s="898" t="s">
        <v>1404</v>
      </c>
      <c r="B80" s="856">
        <v>10005012</v>
      </c>
      <c r="C80" s="857">
        <v>3339555</v>
      </c>
      <c r="D80" s="870">
        <v>1213684</v>
      </c>
    </row>
    <row r="81" spans="1:4" ht="13.5">
      <c r="A81" s="898" t="s">
        <v>1405</v>
      </c>
      <c r="B81" s="859">
        <v>3082088</v>
      </c>
      <c r="C81" s="858">
        <v>787905</v>
      </c>
      <c r="D81" s="870">
        <v>225597</v>
      </c>
    </row>
    <row r="82" spans="1:4" ht="12.75">
      <c r="A82" s="860" t="s">
        <v>446</v>
      </c>
      <c r="B82" s="861"/>
      <c r="C82" s="899"/>
      <c r="D82" s="863">
        <v>0</v>
      </c>
    </row>
    <row r="83" spans="1:4" ht="12.75" customHeight="1">
      <c r="A83" s="900" t="s">
        <v>1406</v>
      </c>
      <c r="B83" s="901">
        <v>2471721</v>
      </c>
      <c r="C83" s="902">
        <v>787905</v>
      </c>
      <c r="D83" s="879">
        <v>225597</v>
      </c>
    </row>
    <row r="84" spans="1:4" ht="12.75" customHeight="1">
      <c r="A84" s="903" t="s">
        <v>1407</v>
      </c>
      <c r="B84" s="901">
        <v>610367</v>
      </c>
      <c r="C84" s="904">
        <v>0</v>
      </c>
      <c r="D84" s="867">
        <v>0</v>
      </c>
    </row>
    <row r="85" spans="1:4" ht="13.5">
      <c r="A85" s="898" t="s">
        <v>1408</v>
      </c>
      <c r="B85" s="859">
        <v>6922924</v>
      </c>
      <c r="C85" s="857">
        <v>2551650</v>
      </c>
      <c r="D85" s="870">
        <v>988087</v>
      </c>
    </row>
    <row r="86" spans="1:4" ht="12.75">
      <c r="A86" s="860" t="s">
        <v>1409</v>
      </c>
      <c r="B86" s="905"/>
      <c r="C86" s="899"/>
      <c r="D86" s="863">
        <v>0</v>
      </c>
    </row>
    <row r="87" spans="1:4" ht="12" customHeight="1">
      <c r="A87" s="906" t="s">
        <v>1410</v>
      </c>
      <c r="B87" s="907">
        <v>4922361</v>
      </c>
      <c r="C87" s="902">
        <v>2136237</v>
      </c>
      <c r="D87" s="879">
        <v>988087</v>
      </c>
    </row>
    <row r="88" spans="1:4" ht="12" customHeight="1">
      <c r="A88" s="908" t="s">
        <v>1411</v>
      </c>
      <c r="B88" s="907"/>
      <c r="C88" s="902"/>
      <c r="D88" s="879">
        <v>0</v>
      </c>
    </row>
    <row r="89" spans="1:4" ht="12" customHeight="1">
      <c r="A89" s="906" t="s">
        <v>1412</v>
      </c>
      <c r="B89" s="907">
        <v>1070287</v>
      </c>
      <c r="C89" s="902">
        <v>0</v>
      </c>
      <c r="D89" s="879">
        <v>0</v>
      </c>
    </row>
    <row r="90" spans="1:4" ht="12" customHeight="1">
      <c r="A90" s="906" t="s">
        <v>1413</v>
      </c>
      <c r="B90" s="907">
        <v>840876</v>
      </c>
      <c r="C90" s="902">
        <v>370713</v>
      </c>
      <c r="D90" s="879">
        <v>0</v>
      </c>
    </row>
    <row r="91" spans="1:4" ht="12" customHeight="1">
      <c r="A91" s="908" t="s">
        <v>1414</v>
      </c>
      <c r="B91" s="907"/>
      <c r="C91" s="881"/>
      <c r="D91" s="879">
        <v>0</v>
      </c>
    </row>
    <row r="92" spans="1:4" ht="12" customHeight="1">
      <c r="A92" s="906" t="s">
        <v>1415</v>
      </c>
      <c r="B92" s="907">
        <v>89400</v>
      </c>
      <c r="C92" s="881">
        <v>44700</v>
      </c>
      <c r="D92" s="879">
        <v>0</v>
      </c>
    </row>
    <row r="93" spans="1:4" ht="12" customHeight="1">
      <c r="A93" s="283" t="s">
        <v>1416</v>
      </c>
      <c r="B93" s="909">
        <v>10628602</v>
      </c>
      <c r="C93" s="910">
        <v>9061480</v>
      </c>
      <c r="D93" s="879">
        <v>150000</v>
      </c>
    </row>
    <row r="94" spans="1:4" ht="12" customHeight="1">
      <c r="A94" s="908" t="s">
        <v>1417</v>
      </c>
      <c r="B94" s="907"/>
      <c r="C94" s="911"/>
      <c r="D94" s="879"/>
    </row>
    <row r="95" spans="1:4" ht="12.75">
      <c r="A95" s="906" t="s">
        <v>1418</v>
      </c>
      <c r="B95" s="907">
        <v>958374</v>
      </c>
      <c r="C95" s="902"/>
      <c r="D95" s="879">
        <v>0</v>
      </c>
    </row>
    <row r="96" spans="1:4" ht="12" customHeight="1">
      <c r="A96" s="906" t="s">
        <v>1419</v>
      </c>
      <c r="B96" s="907">
        <v>6911480</v>
      </c>
      <c r="C96" s="902">
        <v>6911480</v>
      </c>
      <c r="D96" s="879">
        <v>0</v>
      </c>
    </row>
    <row r="97" spans="1:4" ht="12.75">
      <c r="A97" s="906" t="s">
        <v>1420</v>
      </c>
      <c r="B97" s="912">
        <v>2000000</v>
      </c>
      <c r="C97" s="904">
        <v>2000000</v>
      </c>
      <c r="D97" s="879">
        <v>0</v>
      </c>
    </row>
    <row r="98" spans="1:4" ht="12.75">
      <c r="A98" s="913" t="s">
        <v>1421</v>
      </c>
      <c r="B98" s="912">
        <v>758748</v>
      </c>
      <c r="C98" s="904">
        <v>150000</v>
      </c>
      <c r="D98" s="867">
        <v>150000</v>
      </c>
    </row>
    <row r="99" spans="1:4" ht="12.75">
      <c r="A99" s="898" t="s">
        <v>1422</v>
      </c>
      <c r="B99" s="914">
        <v>11353772</v>
      </c>
      <c r="C99" s="889">
        <v>4217267</v>
      </c>
      <c r="D99" s="870">
        <v>875635</v>
      </c>
    </row>
    <row r="100" spans="1:4" ht="13.5">
      <c r="A100" s="898" t="s">
        <v>1423</v>
      </c>
      <c r="B100" s="859">
        <v>11045356</v>
      </c>
      <c r="C100" s="858">
        <v>3786585</v>
      </c>
      <c r="D100" s="870">
        <v>860039</v>
      </c>
    </row>
    <row r="101" spans="1:4" ht="12.75">
      <c r="A101" s="915" t="s">
        <v>1424</v>
      </c>
      <c r="B101" s="916">
        <v>245745</v>
      </c>
      <c r="C101" s="899">
        <v>101915</v>
      </c>
      <c r="D101" s="863">
        <v>13051</v>
      </c>
    </row>
    <row r="102" spans="1:4" ht="12.75">
      <c r="A102" s="906" t="s">
        <v>1425</v>
      </c>
      <c r="B102" s="917" t="s">
        <v>1697</v>
      </c>
      <c r="C102" s="899">
        <v>3742</v>
      </c>
      <c r="D102" s="879">
        <v>1871</v>
      </c>
    </row>
    <row r="103" spans="1:4" ht="12.75">
      <c r="A103" s="906" t="s">
        <v>1426</v>
      </c>
      <c r="B103" s="917" t="s">
        <v>1697</v>
      </c>
      <c r="C103" s="899">
        <v>517</v>
      </c>
      <c r="D103" s="879">
        <v>0</v>
      </c>
    </row>
    <row r="104" spans="1:4" ht="12.75">
      <c r="A104" s="906" t="s">
        <v>1427</v>
      </c>
      <c r="B104" s="917" t="s">
        <v>1697</v>
      </c>
      <c r="C104" s="899">
        <v>450</v>
      </c>
      <c r="D104" s="879">
        <v>0</v>
      </c>
    </row>
    <row r="105" spans="1:4" ht="12.75">
      <c r="A105" s="906" t="s">
        <v>1428</v>
      </c>
      <c r="B105" s="917" t="s">
        <v>1697</v>
      </c>
      <c r="C105" s="899">
        <v>625</v>
      </c>
      <c r="D105" s="879">
        <v>0</v>
      </c>
    </row>
    <row r="106" spans="1:4" ht="12.75">
      <c r="A106" s="906" t="s">
        <v>1429</v>
      </c>
      <c r="B106" s="917" t="s">
        <v>1697</v>
      </c>
      <c r="C106" s="899">
        <v>1830</v>
      </c>
      <c r="D106" s="879">
        <v>915</v>
      </c>
    </row>
    <row r="107" spans="1:4" ht="12.75">
      <c r="A107" s="906" t="s">
        <v>1430</v>
      </c>
      <c r="B107" s="917" t="s">
        <v>1697</v>
      </c>
      <c r="C107" s="899">
        <v>12000</v>
      </c>
      <c r="D107" s="879">
        <v>0</v>
      </c>
    </row>
    <row r="108" spans="1:4" ht="12.75">
      <c r="A108" s="906" t="s">
        <v>1431</v>
      </c>
      <c r="B108" s="917" t="s">
        <v>1697</v>
      </c>
      <c r="C108" s="899">
        <v>12592</v>
      </c>
      <c r="D108" s="879">
        <v>0</v>
      </c>
    </row>
    <row r="109" spans="1:4" ht="12.75">
      <c r="A109" s="906" t="s">
        <v>1432</v>
      </c>
      <c r="B109" s="917" t="s">
        <v>1697</v>
      </c>
      <c r="C109" s="899">
        <v>800</v>
      </c>
      <c r="D109" s="879">
        <v>0</v>
      </c>
    </row>
    <row r="110" spans="1:4" ht="12.75">
      <c r="A110" s="906" t="s">
        <v>1433</v>
      </c>
      <c r="B110" s="917" t="s">
        <v>1697</v>
      </c>
      <c r="C110" s="899">
        <v>1500</v>
      </c>
      <c r="D110" s="879">
        <v>750</v>
      </c>
    </row>
    <row r="111" spans="1:4" ht="12.75">
      <c r="A111" s="906" t="s">
        <v>1434</v>
      </c>
      <c r="B111" s="917" t="s">
        <v>1697</v>
      </c>
      <c r="C111" s="899">
        <v>2500</v>
      </c>
      <c r="D111" s="879">
        <v>500</v>
      </c>
    </row>
    <row r="112" spans="1:4" ht="12.75">
      <c r="A112" s="906" t="s">
        <v>1435</v>
      </c>
      <c r="B112" s="917" t="s">
        <v>1697</v>
      </c>
      <c r="C112" s="899">
        <v>7170</v>
      </c>
      <c r="D112" s="879">
        <v>3585</v>
      </c>
    </row>
    <row r="113" spans="1:4" ht="12.75">
      <c r="A113" s="906" t="s">
        <v>1436</v>
      </c>
      <c r="B113" s="917" t="s">
        <v>1697</v>
      </c>
      <c r="C113" s="899">
        <v>23400</v>
      </c>
      <c r="D113" s="879">
        <v>0</v>
      </c>
    </row>
    <row r="114" spans="1:4" ht="12.75">
      <c r="A114" s="906" t="s">
        <v>1437</v>
      </c>
      <c r="B114" s="917" t="s">
        <v>1697</v>
      </c>
      <c r="C114" s="899">
        <v>5759</v>
      </c>
      <c r="D114" s="879">
        <v>0</v>
      </c>
    </row>
    <row r="115" spans="1:4" ht="12.75">
      <c r="A115" s="906" t="s">
        <v>1438</v>
      </c>
      <c r="B115" s="917" t="s">
        <v>1697</v>
      </c>
      <c r="C115" s="899">
        <v>7860</v>
      </c>
      <c r="D115" s="879">
        <v>3930</v>
      </c>
    </row>
    <row r="116" spans="1:4" ht="12.75">
      <c r="A116" s="906" t="s">
        <v>1439</v>
      </c>
      <c r="B116" s="917" t="s">
        <v>1697</v>
      </c>
      <c r="C116" s="899">
        <v>3750</v>
      </c>
      <c r="D116" s="879">
        <v>0</v>
      </c>
    </row>
    <row r="117" spans="1:4" ht="12.75">
      <c r="A117" s="906" t="s">
        <v>1440</v>
      </c>
      <c r="B117" s="917" t="s">
        <v>1697</v>
      </c>
      <c r="C117" s="899">
        <v>9170</v>
      </c>
      <c r="D117" s="879">
        <v>0</v>
      </c>
    </row>
    <row r="118" spans="1:4" ht="12.75">
      <c r="A118" s="906" t="s">
        <v>1441</v>
      </c>
      <c r="B118" s="917" t="s">
        <v>1697</v>
      </c>
      <c r="C118" s="899">
        <v>8250</v>
      </c>
      <c r="D118" s="879">
        <v>1500</v>
      </c>
    </row>
    <row r="119" spans="1:4" ht="12.75" customHeight="1">
      <c r="A119" s="906" t="s">
        <v>1442</v>
      </c>
      <c r="B119" s="901">
        <v>282735</v>
      </c>
      <c r="C119" s="902">
        <v>149302</v>
      </c>
      <c r="D119" s="879">
        <v>149302</v>
      </c>
    </row>
    <row r="120" spans="1:4" ht="12.75" customHeight="1">
      <c r="A120" s="906" t="s">
        <v>1443</v>
      </c>
      <c r="B120" s="901">
        <v>30000</v>
      </c>
      <c r="C120" s="902">
        <v>0</v>
      </c>
      <c r="D120" s="879">
        <v>0</v>
      </c>
    </row>
    <row r="121" spans="1:4" ht="12.75" customHeight="1">
      <c r="A121" s="906" t="s">
        <v>1444</v>
      </c>
      <c r="B121" s="901">
        <v>623524</v>
      </c>
      <c r="C121" s="902">
        <v>181079</v>
      </c>
      <c r="D121" s="879">
        <v>0</v>
      </c>
    </row>
    <row r="122" spans="1:4" ht="12.75" customHeight="1">
      <c r="A122" s="906" t="s">
        <v>1445</v>
      </c>
      <c r="B122" s="880" t="s">
        <v>1697</v>
      </c>
      <c r="C122" s="902">
        <v>7376</v>
      </c>
      <c r="D122" s="879">
        <v>0</v>
      </c>
    </row>
    <row r="123" spans="1:4" ht="12.75" customHeight="1">
      <c r="A123" s="906" t="s">
        <v>1446</v>
      </c>
      <c r="B123" s="880" t="s">
        <v>1697</v>
      </c>
      <c r="C123" s="902">
        <v>33859</v>
      </c>
      <c r="D123" s="879">
        <v>0</v>
      </c>
    </row>
    <row r="124" spans="1:4" ht="12.75" customHeight="1">
      <c r="A124" s="906" t="s">
        <v>1447</v>
      </c>
      <c r="B124" s="880" t="s">
        <v>1697</v>
      </c>
      <c r="C124" s="902">
        <v>17570</v>
      </c>
      <c r="D124" s="879">
        <v>0</v>
      </c>
    </row>
    <row r="125" spans="1:4" ht="12.75" customHeight="1">
      <c r="A125" s="906" t="s">
        <v>1448</v>
      </c>
      <c r="B125" s="880" t="s">
        <v>1697</v>
      </c>
      <c r="C125" s="902">
        <v>21789</v>
      </c>
      <c r="D125" s="879">
        <v>0</v>
      </c>
    </row>
    <row r="126" spans="1:4" ht="12.75" customHeight="1">
      <c r="A126" s="906" t="s">
        <v>1449</v>
      </c>
      <c r="B126" s="880" t="s">
        <v>1697</v>
      </c>
      <c r="C126" s="902">
        <v>10999</v>
      </c>
      <c r="D126" s="879">
        <v>0</v>
      </c>
    </row>
    <row r="127" spans="1:4" ht="12.75" customHeight="1">
      <c r="A127" s="906" t="s">
        <v>1450</v>
      </c>
      <c r="B127" s="880" t="s">
        <v>1697</v>
      </c>
      <c r="C127" s="902">
        <v>9018</v>
      </c>
      <c r="D127" s="879">
        <v>0</v>
      </c>
    </row>
    <row r="128" spans="1:4" ht="12.75" customHeight="1">
      <c r="A128" s="906" t="s">
        <v>1451</v>
      </c>
      <c r="B128" s="880" t="s">
        <v>1697</v>
      </c>
      <c r="C128" s="902">
        <v>16450</v>
      </c>
      <c r="D128" s="879">
        <v>0</v>
      </c>
    </row>
    <row r="129" spans="1:4" ht="12.75" customHeight="1">
      <c r="A129" s="906" t="s">
        <v>1452</v>
      </c>
      <c r="B129" s="880" t="s">
        <v>1697</v>
      </c>
      <c r="C129" s="902">
        <v>21257</v>
      </c>
      <c r="D129" s="879">
        <v>0</v>
      </c>
    </row>
    <row r="130" spans="1:4" ht="12.75" customHeight="1">
      <c r="A130" s="906" t="s">
        <v>1453</v>
      </c>
      <c r="B130" s="880" t="s">
        <v>1697</v>
      </c>
      <c r="C130" s="902">
        <v>42761</v>
      </c>
      <c r="D130" s="879">
        <v>0</v>
      </c>
    </row>
    <row r="131" spans="1:4" ht="12.75" customHeight="1">
      <c r="A131" s="876" t="s">
        <v>1454</v>
      </c>
      <c r="B131" s="901">
        <v>5026</v>
      </c>
      <c r="C131" s="881">
        <v>2669</v>
      </c>
      <c r="D131" s="879">
        <v>0</v>
      </c>
    </row>
    <row r="132" spans="1:4" ht="12.75" customHeight="1">
      <c r="A132" s="906" t="s">
        <v>1455</v>
      </c>
      <c r="B132" s="901">
        <v>385082</v>
      </c>
      <c r="C132" s="881">
        <v>101478</v>
      </c>
      <c r="D132" s="879">
        <v>14632</v>
      </c>
    </row>
    <row r="133" spans="1:4" ht="12.75" customHeight="1">
      <c r="A133" s="906" t="s">
        <v>1456</v>
      </c>
      <c r="B133" s="880" t="s">
        <v>1697</v>
      </c>
      <c r="C133" s="881">
        <v>1740</v>
      </c>
      <c r="D133" s="879">
        <v>870</v>
      </c>
    </row>
    <row r="134" spans="1:4" ht="12.75" customHeight="1">
      <c r="A134" s="906" t="s">
        <v>459</v>
      </c>
      <c r="B134" s="880" t="s">
        <v>1697</v>
      </c>
      <c r="C134" s="881">
        <v>3000</v>
      </c>
      <c r="D134" s="879">
        <v>0</v>
      </c>
    </row>
    <row r="135" spans="1:4" ht="12.75" customHeight="1">
      <c r="A135" s="906" t="s">
        <v>468</v>
      </c>
      <c r="B135" s="880" t="s">
        <v>1697</v>
      </c>
      <c r="C135" s="881">
        <v>611</v>
      </c>
      <c r="D135" s="879">
        <v>0</v>
      </c>
    </row>
    <row r="136" spans="1:4" ht="12.75" customHeight="1">
      <c r="A136" s="906" t="s">
        <v>1457</v>
      </c>
      <c r="B136" s="880" t="s">
        <v>1697</v>
      </c>
      <c r="C136" s="881">
        <v>975</v>
      </c>
      <c r="D136" s="879">
        <v>0</v>
      </c>
    </row>
    <row r="137" spans="1:4" ht="12.75" customHeight="1">
      <c r="A137" s="906" t="s">
        <v>1458</v>
      </c>
      <c r="B137" s="880" t="s">
        <v>1697</v>
      </c>
      <c r="C137" s="881">
        <v>5029</v>
      </c>
      <c r="D137" s="879">
        <v>0</v>
      </c>
    </row>
    <row r="138" spans="1:4" ht="12.75" customHeight="1">
      <c r="A138" s="906" t="s">
        <v>1459</v>
      </c>
      <c r="B138" s="880" t="s">
        <v>1697</v>
      </c>
      <c r="C138" s="881">
        <v>1089</v>
      </c>
      <c r="D138" s="879">
        <v>0</v>
      </c>
    </row>
    <row r="139" spans="1:4" ht="12.75" customHeight="1">
      <c r="A139" s="906" t="s">
        <v>1460</v>
      </c>
      <c r="B139" s="880" t="s">
        <v>1697</v>
      </c>
      <c r="C139" s="881">
        <v>3300</v>
      </c>
      <c r="D139" s="879">
        <v>1650</v>
      </c>
    </row>
    <row r="140" spans="1:4" ht="12.75" customHeight="1">
      <c r="A140" s="906" t="s">
        <v>1461</v>
      </c>
      <c r="B140" s="880" t="s">
        <v>1697</v>
      </c>
      <c r="C140" s="881">
        <v>950</v>
      </c>
      <c r="D140" s="879">
        <v>0</v>
      </c>
    </row>
    <row r="141" spans="1:4" ht="12.75" customHeight="1">
      <c r="A141" s="906" t="s">
        <v>1462</v>
      </c>
      <c r="B141" s="880" t="s">
        <v>1697</v>
      </c>
      <c r="C141" s="881">
        <v>1250</v>
      </c>
      <c r="D141" s="879">
        <v>0</v>
      </c>
    </row>
    <row r="142" spans="1:4" ht="12.75" customHeight="1">
      <c r="A142" s="906" t="s">
        <v>1463</v>
      </c>
      <c r="B142" s="880" t="s">
        <v>1697</v>
      </c>
      <c r="C142" s="881">
        <v>3000</v>
      </c>
      <c r="D142" s="879">
        <v>0</v>
      </c>
    </row>
    <row r="143" spans="1:4" ht="12.75" customHeight="1">
      <c r="A143" s="906" t="s">
        <v>1464</v>
      </c>
      <c r="B143" s="880" t="s">
        <v>1697</v>
      </c>
      <c r="C143" s="881">
        <v>3120</v>
      </c>
      <c r="D143" s="879">
        <v>1560</v>
      </c>
    </row>
    <row r="144" spans="1:4" ht="12.75" customHeight="1">
      <c r="A144" s="906" t="s">
        <v>1465</v>
      </c>
      <c r="B144" s="880" t="s">
        <v>1697</v>
      </c>
      <c r="C144" s="881">
        <v>5321</v>
      </c>
      <c r="D144" s="879">
        <v>0</v>
      </c>
    </row>
    <row r="145" spans="1:4" ht="12.75" customHeight="1">
      <c r="A145" s="906" t="s">
        <v>1466</v>
      </c>
      <c r="B145" s="880" t="s">
        <v>1697</v>
      </c>
      <c r="C145" s="881">
        <v>4000</v>
      </c>
      <c r="D145" s="879">
        <v>4000</v>
      </c>
    </row>
    <row r="146" spans="1:4" ht="12.75" customHeight="1">
      <c r="A146" s="906" t="s">
        <v>1467</v>
      </c>
      <c r="B146" s="880" t="s">
        <v>1697</v>
      </c>
      <c r="C146" s="881">
        <v>21000</v>
      </c>
      <c r="D146" s="879">
        <v>4000</v>
      </c>
    </row>
    <row r="147" spans="1:4" ht="12.75" customHeight="1">
      <c r="A147" s="906" t="s">
        <v>1430</v>
      </c>
      <c r="B147" s="880" t="s">
        <v>1697</v>
      </c>
      <c r="C147" s="881">
        <v>10250</v>
      </c>
      <c r="D147" s="879">
        <v>0</v>
      </c>
    </row>
    <row r="148" spans="1:4" ht="12.75" customHeight="1">
      <c r="A148" s="906" t="s">
        <v>1468</v>
      </c>
      <c r="B148" s="880" t="s">
        <v>1697</v>
      </c>
      <c r="C148" s="881">
        <v>2407</v>
      </c>
      <c r="D148" s="879">
        <v>0</v>
      </c>
    </row>
    <row r="149" spans="1:4" ht="12.75" customHeight="1">
      <c r="A149" s="906" t="s">
        <v>1469</v>
      </c>
      <c r="B149" s="880" t="s">
        <v>1697</v>
      </c>
      <c r="C149" s="881">
        <v>6660</v>
      </c>
      <c r="D149" s="879">
        <v>0</v>
      </c>
    </row>
    <row r="150" spans="1:4" ht="12.75" customHeight="1">
      <c r="A150" s="906" t="s">
        <v>1381</v>
      </c>
      <c r="B150" s="880" t="s">
        <v>1697</v>
      </c>
      <c r="C150" s="881">
        <v>1788</v>
      </c>
      <c r="D150" s="879">
        <v>0</v>
      </c>
    </row>
    <row r="151" spans="1:4" ht="12.75" customHeight="1">
      <c r="A151" s="906" t="s">
        <v>1470</v>
      </c>
      <c r="B151" s="880" t="s">
        <v>1697</v>
      </c>
      <c r="C151" s="881">
        <v>900</v>
      </c>
      <c r="D151" s="879">
        <v>0</v>
      </c>
    </row>
    <row r="152" spans="1:4" ht="12.75" customHeight="1">
      <c r="A152" s="906" t="s">
        <v>1382</v>
      </c>
      <c r="B152" s="880" t="s">
        <v>1697</v>
      </c>
      <c r="C152" s="881">
        <v>9000</v>
      </c>
      <c r="D152" s="879">
        <v>0</v>
      </c>
    </row>
    <row r="153" spans="1:4" ht="12.75" customHeight="1">
      <c r="A153" s="906" t="s">
        <v>1471</v>
      </c>
      <c r="B153" s="880" t="s">
        <v>1697</v>
      </c>
      <c r="C153" s="881">
        <v>750</v>
      </c>
      <c r="D153" s="879">
        <v>0</v>
      </c>
    </row>
    <row r="154" spans="1:4" ht="12.75" customHeight="1">
      <c r="A154" s="906" t="s">
        <v>1472</v>
      </c>
      <c r="B154" s="880" t="s">
        <v>1697</v>
      </c>
      <c r="C154" s="881">
        <v>2000</v>
      </c>
      <c r="D154" s="879">
        <v>1000</v>
      </c>
    </row>
    <row r="155" spans="1:4" ht="12.75" customHeight="1">
      <c r="A155" s="906" t="s">
        <v>1473</v>
      </c>
      <c r="B155" s="880" t="s">
        <v>1697</v>
      </c>
      <c r="C155" s="881">
        <v>1625</v>
      </c>
      <c r="D155" s="879">
        <v>0</v>
      </c>
    </row>
    <row r="156" spans="1:4" ht="12.75" customHeight="1">
      <c r="A156" s="906" t="s">
        <v>1452</v>
      </c>
      <c r="B156" s="880" t="s">
        <v>1697</v>
      </c>
      <c r="C156" s="881">
        <v>6024</v>
      </c>
      <c r="D156" s="879">
        <v>0</v>
      </c>
    </row>
    <row r="157" spans="1:4" ht="12.75" customHeight="1">
      <c r="A157" s="906" t="s">
        <v>1474</v>
      </c>
      <c r="B157" s="880" t="s">
        <v>1697</v>
      </c>
      <c r="C157" s="881">
        <v>1045</v>
      </c>
      <c r="D157" s="879">
        <v>0</v>
      </c>
    </row>
    <row r="158" spans="1:4" ht="12.75" customHeight="1">
      <c r="A158" s="906" t="s">
        <v>1475</v>
      </c>
      <c r="B158" s="918" t="s">
        <v>1697</v>
      </c>
      <c r="C158" s="881">
        <v>1564</v>
      </c>
      <c r="D158" s="879">
        <v>782</v>
      </c>
    </row>
    <row r="159" spans="1:4" ht="12.75" customHeight="1">
      <c r="A159" s="906" t="s">
        <v>1476</v>
      </c>
      <c r="B159" s="880" t="s">
        <v>1697</v>
      </c>
      <c r="C159" s="881">
        <v>960</v>
      </c>
      <c r="D159" s="879">
        <v>240</v>
      </c>
    </row>
    <row r="160" spans="1:4" ht="12.75" customHeight="1">
      <c r="A160" s="906" t="s">
        <v>1396</v>
      </c>
      <c r="B160" s="880" t="s">
        <v>1697</v>
      </c>
      <c r="C160" s="881">
        <v>2120</v>
      </c>
      <c r="D160" s="879">
        <v>530</v>
      </c>
    </row>
    <row r="161" spans="1:4" ht="12.75" customHeight="1">
      <c r="A161" s="906" t="s">
        <v>1477</v>
      </c>
      <c r="B161" s="901">
        <v>23949</v>
      </c>
      <c r="C161" s="881">
        <v>11771</v>
      </c>
      <c r="D161" s="879">
        <v>0</v>
      </c>
    </row>
    <row r="162" spans="1:4" ht="12.75" customHeight="1">
      <c r="A162" s="919" t="s">
        <v>1478</v>
      </c>
      <c r="B162" s="901">
        <v>18046</v>
      </c>
      <c r="C162" s="881">
        <v>8835</v>
      </c>
      <c r="D162" s="879">
        <v>0</v>
      </c>
    </row>
    <row r="163" spans="1:4" ht="12.75" customHeight="1">
      <c r="A163" s="906" t="s">
        <v>1479</v>
      </c>
      <c r="B163" s="920">
        <v>9431249</v>
      </c>
      <c r="C163" s="882">
        <v>3229536</v>
      </c>
      <c r="D163" s="879">
        <v>683054</v>
      </c>
    </row>
    <row r="164" spans="1:4" ht="12.75" customHeight="1">
      <c r="A164" s="906" t="s">
        <v>1480</v>
      </c>
      <c r="B164" s="883" t="s">
        <v>1697</v>
      </c>
      <c r="C164" s="879">
        <v>11730</v>
      </c>
      <c r="D164" s="879">
        <v>0</v>
      </c>
    </row>
    <row r="165" spans="1:4" ht="12.75" customHeight="1">
      <c r="A165" s="906" t="s">
        <v>1481</v>
      </c>
      <c r="B165" s="883" t="s">
        <v>1697</v>
      </c>
      <c r="C165" s="879">
        <v>5400</v>
      </c>
      <c r="D165" s="879">
        <v>0</v>
      </c>
    </row>
    <row r="166" spans="1:4" ht="12.75" customHeight="1">
      <c r="A166" s="906" t="s">
        <v>1482</v>
      </c>
      <c r="B166" s="883" t="s">
        <v>1697</v>
      </c>
      <c r="C166" s="879">
        <v>5160</v>
      </c>
      <c r="D166" s="879">
        <v>0</v>
      </c>
    </row>
    <row r="167" spans="1:4" ht="12.75" customHeight="1">
      <c r="A167" s="921" t="s">
        <v>1483</v>
      </c>
      <c r="B167" s="883" t="s">
        <v>1697</v>
      </c>
      <c r="C167" s="922">
        <v>20024</v>
      </c>
      <c r="D167" s="879">
        <v>5006</v>
      </c>
    </row>
    <row r="168" spans="1:4" ht="12.75" customHeight="1">
      <c r="A168" s="921" t="s">
        <v>1484</v>
      </c>
      <c r="B168" s="883" t="s">
        <v>1697</v>
      </c>
      <c r="C168" s="922">
        <v>14705</v>
      </c>
      <c r="D168" s="879">
        <v>0</v>
      </c>
    </row>
    <row r="169" spans="1:4" ht="12.75" customHeight="1">
      <c r="A169" s="923" t="s">
        <v>456</v>
      </c>
      <c r="B169" s="883" t="s">
        <v>1697</v>
      </c>
      <c r="C169" s="922">
        <v>950</v>
      </c>
      <c r="D169" s="879">
        <v>0</v>
      </c>
    </row>
    <row r="170" spans="1:4" ht="12.75" customHeight="1">
      <c r="A170" s="921" t="s">
        <v>1485</v>
      </c>
      <c r="B170" s="883" t="s">
        <v>1697</v>
      </c>
      <c r="C170" s="922">
        <v>4900</v>
      </c>
      <c r="D170" s="879">
        <v>1000</v>
      </c>
    </row>
    <row r="171" spans="1:4" ht="12.75" customHeight="1">
      <c r="A171" s="923" t="s">
        <v>1486</v>
      </c>
      <c r="B171" s="883" t="s">
        <v>1697</v>
      </c>
      <c r="C171" s="922">
        <v>8500</v>
      </c>
      <c r="D171" s="879">
        <v>0</v>
      </c>
    </row>
    <row r="172" spans="1:4" ht="12.75" customHeight="1">
      <c r="A172" s="921" t="s">
        <v>1487</v>
      </c>
      <c r="B172" s="883" t="s">
        <v>1697</v>
      </c>
      <c r="C172" s="922">
        <v>5100</v>
      </c>
      <c r="D172" s="879">
        <v>2700</v>
      </c>
    </row>
    <row r="173" spans="1:4" ht="12.75" customHeight="1">
      <c r="A173" s="921" t="s">
        <v>1488</v>
      </c>
      <c r="B173" s="883" t="s">
        <v>1697</v>
      </c>
      <c r="C173" s="922">
        <v>14400</v>
      </c>
      <c r="D173" s="879">
        <v>3600</v>
      </c>
    </row>
    <row r="174" spans="1:4" ht="12.75" customHeight="1">
      <c r="A174" s="921" t="s">
        <v>1489</v>
      </c>
      <c r="B174" s="883" t="s">
        <v>1697</v>
      </c>
      <c r="C174" s="922">
        <v>11500</v>
      </c>
      <c r="D174" s="879">
        <v>2500</v>
      </c>
    </row>
    <row r="175" spans="1:4" ht="12.75" customHeight="1">
      <c r="A175" s="921" t="s">
        <v>1490</v>
      </c>
      <c r="B175" s="924" t="s">
        <v>1697</v>
      </c>
      <c r="C175" s="925">
        <v>1000</v>
      </c>
      <c r="D175" s="879">
        <v>500</v>
      </c>
    </row>
    <row r="176" spans="1:4" ht="12.75" customHeight="1">
      <c r="A176" s="923" t="s">
        <v>1491</v>
      </c>
      <c r="B176" s="926" t="s">
        <v>1697</v>
      </c>
      <c r="C176" s="927">
        <v>1675</v>
      </c>
      <c r="D176" s="879">
        <v>500</v>
      </c>
    </row>
    <row r="177" spans="1:4" ht="12.75" customHeight="1">
      <c r="A177" s="921" t="s">
        <v>1492</v>
      </c>
      <c r="B177" s="926" t="s">
        <v>1697</v>
      </c>
      <c r="C177" s="927">
        <v>1760</v>
      </c>
      <c r="D177" s="879">
        <v>880</v>
      </c>
    </row>
    <row r="178" spans="1:4" ht="12.75" customHeight="1">
      <c r="A178" s="921" t="s">
        <v>1493</v>
      </c>
      <c r="B178" s="926" t="s">
        <v>1697</v>
      </c>
      <c r="C178" s="927">
        <v>1136</v>
      </c>
      <c r="D178" s="879">
        <v>284</v>
      </c>
    </row>
    <row r="179" spans="1:4" ht="12.75" customHeight="1">
      <c r="A179" s="923" t="s">
        <v>1494</v>
      </c>
      <c r="B179" s="926" t="s">
        <v>1697</v>
      </c>
      <c r="C179" s="927">
        <v>1818</v>
      </c>
      <c r="D179" s="879">
        <v>0</v>
      </c>
    </row>
    <row r="180" spans="1:4" ht="12.75" customHeight="1">
      <c r="A180" s="923" t="s">
        <v>1495</v>
      </c>
      <c r="B180" s="926" t="s">
        <v>1697</v>
      </c>
      <c r="C180" s="927">
        <v>1700</v>
      </c>
      <c r="D180" s="879">
        <v>0</v>
      </c>
    </row>
    <row r="181" spans="1:4" ht="12.75" customHeight="1">
      <c r="A181" s="921" t="s">
        <v>1496</v>
      </c>
      <c r="B181" s="926" t="s">
        <v>1697</v>
      </c>
      <c r="C181" s="927">
        <v>6000</v>
      </c>
      <c r="D181" s="879">
        <v>3000</v>
      </c>
    </row>
    <row r="182" spans="1:4" ht="12.75" customHeight="1">
      <c r="A182" s="923" t="s">
        <v>1497</v>
      </c>
      <c r="B182" s="926" t="s">
        <v>1697</v>
      </c>
      <c r="C182" s="927">
        <v>1500</v>
      </c>
      <c r="D182" s="879">
        <v>0</v>
      </c>
    </row>
    <row r="183" spans="1:4" ht="12.75" customHeight="1">
      <c r="A183" s="921" t="s">
        <v>1456</v>
      </c>
      <c r="B183" s="926" t="s">
        <v>1697</v>
      </c>
      <c r="C183" s="927">
        <v>15240</v>
      </c>
      <c r="D183" s="879">
        <v>7620</v>
      </c>
    </row>
    <row r="184" spans="1:4" ht="12.75" customHeight="1">
      <c r="A184" s="923" t="s">
        <v>1498</v>
      </c>
      <c r="B184" s="926" t="s">
        <v>1697</v>
      </c>
      <c r="C184" s="927">
        <v>300</v>
      </c>
      <c r="D184" s="879">
        <v>0</v>
      </c>
    </row>
    <row r="185" spans="1:4" ht="12.75" customHeight="1">
      <c r="A185" s="923" t="s">
        <v>1499</v>
      </c>
      <c r="B185" s="926" t="s">
        <v>1697</v>
      </c>
      <c r="C185" s="927">
        <v>11185</v>
      </c>
      <c r="D185" s="879">
        <v>0</v>
      </c>
    </row>
    <row r="186" spans="1:4" ht="12.75" customHeight="1">
      <c r="A186" s="923" t="s">
        <v>1500</v>
      </c>
      <c r="B186" s="926" t="s">
        <v>1697</v>
      </c>
      <c r="C186" s="927">
        <v>78173</v>
      </c>
      <c r="D186" s="879">
        <v>38173</v>
      </c>
    </row>
    <row r="187" spans="1:4" ht="12.75" customHeight="1">
      <c r="A187" s="923" t="s">
        <v>1501</v>
      </c>
      <c r="B187" s="926" t="s">
        <v>1697</v>
      </c>
      <c r="C187" s="927">
        <v>1000</v>
      </c>
      <c r="D187" s="879">
        <v>0</v>
      </c>
    </row>
    <row r="188" spans="1:4" ht="12.75" customHeight="1">
      <c r="A188" s="921" t="s">
        <v>1502</v>
      </c>
      <c r="B188" s="926" t="s">
        <v>1697</v>
      </c>
      <c r="C188" s="927">
        <v>1400</v>
      </c>
      <c r="D188" s="879">
        <v>700</v>
      </c>
    </row>
    <row r="189" spans="1:4" ht="12.75" customHeight="1">
      <c r="A189" s="921" t="s">
        <v>458</v>
      </c>
      <c r="B189" s="926" t="s">
        <v>1697</v>
      </c>
      <c r="C189" s="927">
        <v>9000</v>
      </c>
      <c r="D189" s="879">
        <v>0</v>
      </c>
    </row>
    <row r="190" spans="1:4" ht="12.75" customHeight="1">
      <c r="A190" s="923" t="s">
        <v>457</v>
      </c>
      <c r="B190" s="926" t="s">
        <v>1697</v>
      </c>
      <c r="C190" s="927">
        <v>17630</v>
      </c>
      <c r="D190" s="879">
        <v>0</v>
      </c>
    </row>
    <row r="191" spans="1:4" ht="12.75" customHeight="1">
      <c r="A191" s="923" t="s">
        <v>1503</v>
      </c>
      <c r="B191" s="926" t="s">
        <v>1697</v>
      </c>
      <c r="C191" s="927">
        <v>3064</v>
      </c>
      <c r="D191" s="879">
        <v>0</v>
      </c>
    </row>
    <row r="192" spans="1:4" ht="12.75" customHeight="1">
      <c r="A192" s="923" t="s">
        <v>1504</v>
      </c>
      <c r="B192" s="926" t="s">
        <v>1697</v>
      </c>
      <c r="C192" s="927">
        <v>850</v>
      </c>
      <c r="D192" s="879">
        <v>0</v>
      </c>
    </row>
    <row r="193" spans="1:4" ht="12.75" customHeight="1">
      <c r="A193" s="923" t="s">
        <v>1505</v>
      </c>
      <c r="B193" s="926" t="s">
        <v>1697</v>
      </c>
      <c r="C193" s="927">
        <v>700</v>
      </c>
      <c r="D193" s="879">
        <v>0</v>
      </c>
    </row>
    <row r="194" spans="1:4" ht="12.75" customHeight="1">
      <c r="A194" s="923" t="s">
        <v>1506</v>
      </c>
      <c r="B194" s="926" t="s">
        <v>1697</v>
      </c>
      <c r="C194" s="927">
        <v>1250</v>
      </c>
      <c r="D194" s="879">
        <v>0</v>
      </c>
    </row>
    <row r="195" spans="1:4" ht="12.75" customHeight="1">
      <c r="A195" s="921" t="s">
        <v>459</v>
      </c>
      <c r="B195" s="926" t="s">
        <v>1697</v>
      </c>
      <c r="C195" s="927">
        <v>13000</v>
      </c>
      <c r="D195" s="879">
        <v>0</v>
      </c>
    </row>
    <row r="196" spans="1:4" ht="12.75" customHeight="1">
      <c r="A196" s="921" t="s">
        <v>1507</v>
      </c>
      <c r="B196" s="926" t="s">
        <v>1697</v>
      </c>
      <c r="C196" s="927">
        <v>6270</v>
      </c>
      <c r="D196" s="879">
        <v>3135</v>
      </c>
    </row>
    <row r="197" spans="1:4" ht="12.75" customHeight="1">
      <c r="A197" s="923" t="s">
        <v>1508</v>
      </c>
      <c r="B197" s="926" t="s">
        <v>1697</v>
      </c>
      <c r="C197" s="927">
        <v>2139</v>
      </c>
      <c r="D197" s="879">
        <v>0</v>
      </c>
    </row>
    <row r="198" spans="1:4" ht="12.75" customHeight="1">
      <c r="A198" s="923" t="s">
        <v>1509</v>
      </c>
      <c r="B198" s="926" t="s">
        <v>1697</v>
      </c>
      <c r="C198" s="927">
        <v>1250</v>
      </c>
      <c r="D198" s="879">
        <v>0</v>
      </c>
    </row>
    <row r="199" spans="1:4" ht="12.75" customHeight="1">
      <c r="A199" s="921" t="s">
        <v>1510</v>
      </c>
      <c r="B199" s="926" t="s">
        <v>1697</v>
      </c>
      <c r="C199" s="927">
        <v>3050</v>
      </c>
      <c r="D199" s="879">
        <v>700</v>
      </c>
    </row>
    <row r="200" spans="1:4" ht="12.75" customHeight="1">
      <c r="A200" s="921" t="s">
        <v>1511</v>
      </c>
      <c r="B200" s="926" t="s">
        <v>1697</v>
      </c>
      <c r="C200" s="927">
        <v>3190</v>
      </c>
      <c r="D200" s="879">
        <v>1595</v>
      </c>
    </row>
    <row r="201" spans="1:4" ht="12.75" customHeight="1">
      <c r="A201" s="921" t="s">
        <v>1512</v>
      </c>
      <c r="B201" s="926" t="s">
        <v>1697</v>
      </c>
      <c r="C201" s="927">
        <v>2222</v>
      </c>
      <c r="D201" s="879">
        <v>338</v>
      </c>
    </row>
    <row r="202" spans="1:4" ht="12.75" customHeight="1">
      <c r="A202" s="921" t="s">
        <v>1513</v>
      </c>
      <c r="B202" s="926" t="s">
        <v>1697</v>
      </c>
      <c r="C202" s="927">
        <v>1650</v>
      </c>
      <c r="D202" s="879">
        <v>825</v>
      </c>
    </row>
    <row r="203" spans="1:4" ht="12.75" customHeight="1">
      <c r="A203" s="923" t="s">
        <v>1514</v>
      </c>
      <c r="B203" s="926" t="s">
        <v>1697</v>
      </c>
      <c r="C203" s="927">
        <v>5000</v>
      </c>
      <c r="D203" s="879">
        <v>0</v>
      </c>
    </row>
    <row r="204" spans="1:4" ht="12.75" customHeight="1">
      <c r="A204" s="923" t="s">
        <v>1515</v>
      </c>
      <c r="B204" s="926" t="s">
        <v>1697</v>
      </c>
      <c r="C204" s="927">
        <v>4557</v>
      </c>
      <c r="D204" s="879">
        <v>0</v>
      </c>
    </row>
    <row r="205" spans="1:4" ht="12.75" customHeight="1">
      <c r="A205" s="923" t="s">
        <v>1516</v>
      </c>
      <c r="B205" s="926" t="s">
        <v>1697</v>
      </c>
      <c r="C205" s="927">
        <v>1782</v>
      </c>
      <c r="D205" s="879">
        <v>0</v>
      </c>
    </row>
    <row r="206" spans="1:4" ht="12.75" customHeight="1">
      <c r="A206" s="923" t="s">
        <v>1517</v>
      </c>
      <c r="B206" s="926" t="s">
        <v>1697</v>
      </c>
      <c r="C206" s="927">
        <v>850</v>
      </c>
      <c r="D206" s="879">
        <v>0</v>
      </c>
    </row>
    <row r="207" spans="1:4" ht="12.75" customHeight="1">
      <c r="A207" s="923" t="s">
        <v>1518</v>
      </c>
      <c r="B207" s="926" t="s">
        <v>1697</v>
      </c>
      <c r="C207" s="927">
        <v>1000</v>
      </c>
      <c r="D207" s="879">
        <v>0</v>
      </c>
    </row>
    <row r="208" spans="1:4" ht="12.75" customHeight="1">
      <c r="A208" s="921" t="s">
        <v>1519</v>
      </c>
      <c r="B208" s="926" t="s">
        <v>1697</v>
      </c>
      <c r="C208" s="927">
        <v>1308</v>
      </c>
      <c r="D208" s="879">
        <v>327</v>
      </c>
    </row>
    <row r="209" spans="1:4" ht="12.75" customHeight="1">
      <c r="A209" s="921" t="s">
        <v>1520</v>
      </c>
      <c r="B209" s="926" t="s">
        <v>1697</v>
      </c>
      <c r="C209" s="927">
        <v>7000</v>
      </c>
      <c r="D209" s="879">
        <v>0</v>
      </c>
    </row>
    <row r="210" spans="1:4" ht="12.75" customHeight="1">
      <c r="A210" s="923" t="s">
        <v>1521</v>
      </c>
      <c r="B210" s="926" t="s">
        <v>1697</v>
      </c>
      <c r="C210" s="927">
        <v>4500</v>
      </c>
      <c r="D210" s="879">
        <v>0</v>
      </c>
    </row>
    <row r="211" spans="1:4" ht="12.75" customHeight="1">
      <c r="A211" s="921" t="s">
        <v>1522</v>
      </c>
      <c r="B211" s="926" t="s">
        <v>1697</v>
      </c>
      <c r="C211" s="927">
        <v>3790</v>
      </c>
      <c r="D211" s="879">
        <v>375</v>
      </c>
    </row>
    <row r="212" spans="1:4" ht="12.75" customHeight="1">
      <c r="A212" s="923" t="s">
        <v>1523</v>
      </c>
      <c r="B212" s="926" t="s">
        <v>1697</v>
      </c>
      <c r="C212" s="927">
        <v>1212</v>
      </c>
      <c r="D212" s="879">
        <v>0</v>
      </c>
    </row>
    <row r="213" spans="1:4" ht="12.75" customHeight="1">
      <c r="A213" s="921" t="s">
        <v>1524</v>
      </c>
      <c r="B213" s="926" t="s">
        <v>1697</v>
      </c>
      <c r="C213" s="927">
        <v>109000</v>
      </c>
      <c r="D213" s="879">
        <v>29500</v>
      </c>
    </row>
    <row r="214" spans="1:4" ht="12.75" customHeight="1">
      <c r="A214" s="923" t="s">
        <v>463</v>
      </c>
      <c r="B214" s="926" t="s">
        <v>1697</v>
      </c>
      <c r="C214" s="927">
        <v>35316</v>
      </c>
      <c r="D214" s="879">
        <v>0</v>
      </c>
    </row>
    <row r="215" spans="1:4" ht="12.75" customHeight="1">
      <c r="A215" s="923" t="s">
        <v>1525</v>
      </c>
      <c r="B215" s="926" t="s">
        <v>1697</v>
      </c>
      <c r="C215" s="927">
        <v>3750</v>
      </c>
      <c r="D215" s="879">
        <v>0</v>
      </c>
    </row>
    <row r="216" spans="1:4" ht="12.75" customHeight="1">
      <c r="A216" s="921" t="s">
        <v>1526</v>
      </c>
      <c r="B216" s="926" t="s">
        <v>1697</v>
      </c>
      <c r="C216" s="927">
        <v>800</v>
      </c>
      <c r="D216" s="879">
        <v>400</v>
      </c>
    </row>
    <row r="217" spans="1:4" ht="12.75" customHeight="1">
      <c r="A217" s="923" t="s">
        <v>1527</v>
      </c>
      <c r="B217" s="926" t="s">
        <v>1697</v>
      </c>
      <c r="C217" s="927">
        <v>2500</v>
      </c>
      <c r="D217" s="879">
        <v>0</v>
      </c>
    </row>
    <row r="218" spans="1:4" ht="12.75" customHeight="1">
      <c r="A218" s="921" t="s">
        <v>462</v>
      </c>
      <c r="B218" s="926" t="s">
        <v>1697</v>
      </c>
      <c r="C218" s="927">
        <v>7088</v>
      </c>
      <c r="D218" s="879">
        <v>3544</v>
      </c>
    </row>
    <row r="219" spans="1:4" ht="12.75" customHeight="1">
      <c r="A219" s="921" t="s">
        <v>1528</v>
      </c>
      <c r="B219" s="926" t="s">
        <v>1697</v>
      </c>
      <c r="C219" s="927">
        <v>2050</v>
      </c>
      <c r="D219" s="879">
        <v>1025</v>
      </c>
    </row>
    <row r="220" spans="1:4" ht="12.75" customHeight="1">
      <c r="A220" s="923" t="s">
        <v>1529</v>
      </c>
      <c r="B220" s="926" t="s">
        <v>1697</v>
      </c>
      <c r="C220" s="927">
        <v>2800</v>
      </c>
      <c r="D220" s="879">
        <v>0</v>
      </c>
    </row>
    <row r="221" spans="1:4" ht="12.75" customHeight="1">
      <c r="A221" s="923" t="s">
        <v>1530</v>
      </c>
      <c r="B221" s="926" t="s">
        <v>1697</v>
      </c>
      <c r="C221" s="927">
        <v>1500</v>
      </c>
      <c r="D221" s="879">
        <v>0</v>
      </c>
    </row>
    <row r="222" spans="1:4" ht="12.75" customHeight="1">
      <c r="A222" s="923" t="s">
        <v>1531</v>
      </c>
      <c r="B222" s="926" t="s">
        <v>1697</v>
      </c>
      <c r="C222" s="927">
        <v>108728</v>
      </c>
      <c r="D222" s="879">
        <v>0</v>
      </c>
    </row>
    <row r="223" spans="1:4" ht="12.75" customHeight="1">
      <c r="A223" s="923" t="s">
        <v>1532</v>
      </c>
      <c r="B223" s="926" t="s">
        <v>1697</v>
      </c>
      <c r="C223" s="927">
        <v>11000</v>
      </c>
      <c r="D223" s="879">
        <v>0</v>
      </c>
    </row>
    <row r="224" spans="1:4" ht="12.75" customHeight="1">
      <c r="A224" s="923" t="s">
        <v>1533</v>
      </c>
      <c r="B224" s="926" t="s">
        <v>1697</v>
      </c>
      <c r="C224" s="927">
        <v>1500</v>
      </c>
      <c r="D224" s="879">
        <v>0</v>
      </c>
    </row>
    <row r="225" spans="1:4" ht="12.75" customHeight="1">
      <c r="A225" s="921" t="s">
        <v>1534</v>
      </c>
      <c r="B225" s="926" t="s">
        <v>1697</v>
      </c>
      <c r="C225" s="927">
        <v>3500</v>
      </c>
      <c r="D225" s="879">
        <v>1750</v>
      </c>
    </row>
    <row r="226" spans="1:4" ht="12.75" customHeight="1">
      <c r="A226" s="921" t="s">
        <v>1535</v>
      </c>
      <c r="B226" s="926" t="s">
        <v>1697</v>
      </c>
      <c r="C226" s="927">
        <v>1830</v>
      </c>
      <c r="D226" s="879">
        <v>915</v>
      </c>
    </row>
    <row r="227" spans="1:4" ht="12.75" customHeight="1">
      <c r="A227" s="921" t="s">
        <v>1536</v>
      </c>
      <c r="B227" s="926" t="s">
        <v>1697</v>
      </c>
      <c r="C227" s="927">
        <v>520</v>
      </c>
      <c r="D227" s="879">
        <v>130</v>
      </c>
    </row>
    <row r="228" spans="1:4" ht="12.75" customHeight="1">
      <c r="A228" s="921" t="s">
        <v>1537</v>
      </c>
      <c r="B228" s="926" t="s">
        <v>1697</v>
      </c>
      <c r="C228" s="927">
        <v>3336</v>
      </c>
      <c r="D228" s="879">
        <v>834</v>
      </c>
    </row>
    <row r="229" spans="1:4" ht="12.75" customHeight="1">
      <c r="A229" s="923" t="s">
        <v>1538</v>
      </c>
      <c r="B229" s="926" t="s">
        <v>1697</v>
      </c>
      <c r="C229" s="927">
        <v>1100</v>
      </c>
      <c r="D229" s="879">
        <v>400</v>
      </c>
    </row>
    <row r="230" spans="1:4" ht="12.75" customHeight="1">
      <c r="A230" s="921" t="s">
        <v>466</v>
      </c>
      <c r="B230" s="926" t="s">
        <v>1697</v>
      </c>
      <c r="C230" s="927">
        <v>3912</v>
      </c>
      <c r="D230" s="879">
        <v>1956</v>
      </c>
    </row>
    <row r="231" spans="1:4" ht="12.75" customHeight="1">
      <c r="A231" s="923" t="s">
        <v>467</v>
      </c>
      <c r="B231" s="926" t="s">
        <v>1697</v>
      </c>
      <c r="C231" s="927">
        <v>2110</v>
      </c>
      <c r="D231" s="879">
        <v>0</v>
      </c>
    </row>
    <row r="232" spans="1:4" ht="12.75" customHeight="1">
      <c r="A232" s="923" t="s">
        <v>1539</v>
      </c>
      <c r="B232" s="926" t="s">
        <v>1697</v>
      </c>
      <c r="C232" s="927">
        <v>1254</v>
      </c>
      <c r="D232" s="879">
        <v>0</v>
      </c>
    </row>
    <row r="233" spans="1:4" ht="12.75" customHeight="1">
      <c r="A233" s="921" t="s">
        <v>1540</v>
      </c>
      <c r="B233" s="926" t="s">
        <v>1697</v>
      </c>
      <c r="C233" s="927">
        <v>4600</v>
      </c>
      <c r="D233" s="879">
        <v>2300</v>
      </c>
    </row>
    <row r="234" spans="1:4" ht="12.75" customHeight="1">
      <c r="A234" s="923" t="s">
        <v>1541</v>
      </c>
      <c r="B234" s="926" t="s">
        <v>1697</v>
      </c>
      <c r="C234" s="927">
        <v>3585</v>
      </c>
      <c r="D234" s="879">
        <v>0</v>
      </c>
    </row>
    <row r="235" spans="1:4" ht="12.75" customHeight="1">
      <c r="A235" s="923" t="s">
        <v>468</v>
      </c>
      <c r="B235" s="926" t="s">
        <v>1697</v>
      </c>
      <c r="C235" s="927">
        <v>850</v>
      </c>
      <c r="D235" s="879">
        <v>0</v>
      </c>
    </row>
    <row r="236" spans="1:4" ht="12.75" customHeight="1">
      <c r="A236" s="923" t="s">
        <v>1542</v>
      </c>
      <c r="B236" s="926" t="s">
        <v>1697</v>
      </c>
      <c r="C236" s="927">
        <v>2840</v>
      </c>
      <c r="D236" s="879">
        <v>0</v>
      </c>
    </row>
    <row r="237" spans="1:4" ht="12.75" customHeight="1">
      <c r="A237" s="923" t="s">
        <v>1543</v>
      </c>
      <c r="B237" s="926" t="s">
        <v>1697</v>
      </c>
      <c r="C237" s="927">
        <v>1840</v>
      </c>
      <c r="D237" s="879">
        <v>0</v>
      </c>
    </row>
    <row r="238" spans="1:4" ht="12.75" customHeight="1">
      <c r="A238" s="923" t="s">
        <v>1544</v>
      </c>
      <c r="B238" s="926" t="s">
        <v>1697</v>
      </c>
      <c r="C238" s="927">
        <v>5090</v>
      </c>
      <c r="D238" s="879">
        <v>0</v>
      </c>
    </row>
    <row r="239" spans="1:4" ht="12.75" customHeight="1">
      <c r="A239" s="923" t="s">
        <v>1545</v>
      </c>
      <c r="B239" s="926" t="s">
        <v>1697</v>
      </c>
      <c r="C239" s="927">
        <v>1300</v>
      </c>
      <c r="D239" s="879">
        <v>0</v>
      </c>
    </row>
    <row r="240" spans="1:4" ht="12.75" customHeight="1">
      <c r="A240" s="923" t="s">
        <v>1546</v>
      </c>
      <c r="B240" s="926" t="s">
        <v>1697</v>
      </c>
      <c r="C240" s="927">
        <v>1400</v>
      </c>
      <c r="D240" s="879">
        <v>0</v>
      </c>
    </row>
    <row r="241" spans="1:4" ht="12.75" customHeight="1">
      <c r="A241" s="921" t="s">
        <v>1547</v>
      </c>
      <c r="B241" s="926" t="s">
        <v>1697</v>
      </c>
      <c r="C241" s="927">
        <v>820</v>
      </c>
      <c r="D241" s="879">
        <v>105</v>
      </c>
    </row>
    <row r="242" spans="1:4" ht="12.75" customHeight="1">
      <c r="A242" s="923" t="s">
        <v>1548</v>
      </c>
      <c r="B242" s="926" t="s">
        <v>1697</v>
      </c>
      <c r="C242" s="927">
        <v>4176</v>
      </c>
      <c r="D242" s="879">
        <v>0</v>
      </c>
    </row>
    <row r="243" spans="1:4" ht="12.75" customHeight="1">
      <c r="A243" s="923" t="s">
        <v>1549</v>
      </c>
      <c r="B243" s="926" t="s">
        <v>1697</v>
      </c>
      <c r="C243" s="927">
        <v>648</v>
      </c>
      <c r="D243" s="879">
        <v>0</v>
      </c>
    </row>
    <row r="244" spans="1:4" ht="12.75" customHeight="1">
      <c r="A244" s="921" t="s">
        <v>1550</v>
      </c>
      <c r="B244" s="926" t="s">
        <v>1697</v>
      </c>
      <c r="C244" s="927">
        <v>8680</v>
      </c>
      <c r="D244" s="879">
        <v>2878</v>
      </c>
    </row>
    <row r="245" spans="1:4" ht="12.75" customHeight="1">
      <c r="A245" s="923" t="s">
        <v>1457</v>
      </c>
      <c r="B245" s="926" t="s">
        <v>1697</v>
      </c>
      <c r="C245" s="927">
        <v>1325</v>
      </c>
      <c r="D245" s="879">
        <v>0</v>
      </c>
    </row>
    <row r="246" spans="1:4" ht="12.75" customHeight="1">
      <c r="A246" s="923" t="s">
        <v>1551</v>
      </c>
      <c r="B246" s="926" t="s">
        <v>1697</v>
      </c>
      <c r="C246" s="927">
        <v>538</v>
      </c>
      <c r="D246" s="879">
        <v>0</v>
      </c>
    </row>
    <row r="247" spans="1:4" ht="12.75" customHeight="1">
      <c r="A247" s="923" t="s">
        <v>1552</v>
      </c>
      <c r="B247" s="926" t="s">
        <v>1697</v>
      </c>
      <c r="C247" s="927">
        <v>600</v>
      </c>
      <c r="D247" s="879">
        <v>0</v>
      </c>
    </row>
    <row r="248" spans="1:4" ht="12.75" customHeight="1">
      <c r="A248" s="923" t="s">
        <v>1553</v>
      </c>
      <c r="B248" s="926" t="s">
        <v>1697</v>
      </c>
      <c r="C248" s="927">
        <v>3680</v>
      </c>
      <c r="D248" s="879">
        <v>0</v>
      </c>
    </row>
    <row r="249" spans="1:4" ht="12.75" customHeight="1">
      <c r="A249" s="921" t="s">
        <v>469</v>
      </c>
      <c r="B249" s="926" t="s">
        <v>1697</v>
      </c>
      <c r="C249" s="927">
        <v>1500</v>
      </c>
      <c r="D249" s="879">
        <v>750</v>
      </c>
    </row>
    <row r="250" spans="1:4" ht="12.75" customHeight="1">
      <c r="A250" s="923" t="s">
        <v>1554</v>
      </c>
      <c r="B250" s="926" t="s">
        <v>1697</v>
      </c>
      <c r="C250" s="927">
        <v>14750</v>
      </c>
      <c r="D250" s="879">
        <v>0</v>
      </c>
    </row>
    <row r="251" spans="1:4" ht="12.75" customHeight="1">
      <c r="A251" s="921" t="s">
        <v>1555</v>
      </c>
      <c r="B251" s="926" t="s">
        <v>1697</v>
      </c>
      <c r="C251" s="927">
        <v>4750</v>
      </c>
      <c r="D251" s="879">
        <v>2875</v>
      </c>
    </row>
    <row r="252" spans="1:4" ht="12.75" customHeight="1">
      <c r="A252" s="923" t="s">
        <v>1556</v>
      </c>
      <c r="B252" s="926" t="s">
        <v>1697</v>
      </c>
      <c r="C252" s="927">
        <v>658</v>
      </c>
      <c r="D252" s="879">
        <v>0</v>
      </c>
    </row>
    <row r="253" spans="1:4" ht="12.75" customHeight="1">
      <c r="A253" s="923" t="s">
        <v>1557</v>
      </c>
      <c r="B253" s="926" t="s">
        <v>1697</v>
      </c>
      <c r="C253" s="927">
        <v>2661</v>
      </c>
      <c r="D253" s="879">
        <v>0</v>
      </c>
    </row>
    <row r="254" spans="1:4" ht="12.75" customHeight="1">
      <c r="A254" s="923" t="s">
        <v>1558</v>
      </c>
      <c r="B254" s="926" t="s">
        <v>1697</v>
      </c>
      <c r="C254" s="927">
        <v>15860</v>
      </c>
      <c r="D254" s="879">
        <v>6900</v>
      </c>
    </row>
    <row r="255" spans="1:4" ht="12.75" customHeight="1">
      <c r="A255" s="923" t="s">
        <v>1559</v>
      </c>
      <c r="B255" s="926" t="s">
        <v>1697</v>
      </c>
      <c r="C255" s="927">
        <v>1835</v>
      </c>
      <c r="D255" s="879">
        <v>0</v>
      </c>
    </row>
    <row r="256" spans="1:4" ht="12.75" customHeight="1">
      <c r="A256" s="923" t="s">
        <v>1560</v>
      </c>
      <c r="B256" s="926" t="s">
        <v>1697</v>
      </c>
      <c r="C256" s="927">
        <v>130778</v>
      </c>
      <c r="D256" s="879">
        <v>0</v>
      </c>
    </row>
    <row r="257" spans="1:4" ht="12.75" customHeight="1">
      <c r="A257" s="921" t="s">
        <v>1561</v>
      </c>
      <c r="B257" s="926" t="s">
        <v>1697</v>
      </c>
      <c r="C257" s="927">
        <v>400</v>
      </c>
      <c r="D257" s="879">
        <v>200</v>
      </c>
    </row>
    <row r="258" spans="1:4" ht="12.75" customHeight="1">
      <c r="A258" s="923" t="s">
        <v>1562</v>
      </c>
      <c r="B258" s="926" t="s">
        <v>1697</v>
      </c>
      <c r="C258" s="927">
        <v>605</v>
      </c>
      <c r="D258" s="879">
        <v>0</v>
      </c>
    </row>
    <row r="259" spans="1:4" ht="12.75" customHeight="1">
      <c r="A259" s="923" t="s">
        <v>1563</v>
      </c>
      <c r="B259" s="926" t="s">
        <v>1697</v>
      </c>
      <c r="C259" s="927">
        <v>9400</v>
      </c>
      <c r="D259" s="879">
        <v>0</v>
      </c>
    </row>
    <row r="260" spans="1:4" ht="12.75" customHeight="1">
      <c r="A260" s="921" t="s">
        <v>1564</v>
      </c>
      <c r="B260" s="926" t="s">
        <v>1697</v>
      </c>
      <c r="C260" s="927">
        <v>5000</v>
      </c>
      <c r="D260" s="879">
        <v>2500</v>
      </c>
    </row>
    <row r="261" spans="1:4" ht="12.75" customHeight="1">
      <c r="A261" s="923" t="s">
        <v>1565</v>
      </c>
      <c r="B261" s="926" t="s">
        <v>1697</v>
      </c>
      <c r="C261" s="927">
        <v>3700</v>
      </c>
      <c r="D261" s="879">
        <v>0</v>
      </c>
    </row>
    <row r="262" spans="1:4" ht="12.75" customHeight="1">
      <c r="A262" s="923" t="s">
        <v>1566</v>
      </c>
      <c r="B262" s="926" t="s">
        <v>1697</v>
      </c>
      <c r="C262" s="927">
        <v>2000</v>
      </c>
      <c r="D262" s="879">
        <v>0</v>
      </c>
    </row>
    <row r="263" spans="1:4" ht="12.75" customHeight="1">
      <c r="A263" s="923" t="s">
        <v>1567</v>
      </c>
      <c r="B263" s="926" t="s">
        <v>1697</v>
      </c>
      <c r="C263" s="927">
        <v>790</v>
      </c>
      <c r="D263" s="879">
        <v>0</v>
      </c>
    </row>
    <row r="264" spans="1:4" ht="12.75" customHeight="1">
      <c r="A264" s="923" t="s">
        <v>1568</v>
      </c>
      <c r="B264" s="926" t="s">
        <v>1697</v>
      </c>
      <c r="C264" s="927">
        <v>2560</v>
      </c>
      <c r="D264" s="879">
        <v>0</v>
      </c>
    </row>
    <row r="265" spans="1:4" ht="12.75" customHeight="1">
      <c r="A265" s="923" t="s">
        <v>1569</v>
      </c>
      <c r="B265" s="926" t="s">
        <v>1697</v>
      </c>
      <c r="C265" s="927">
        <v>540</v>
      </c>
      <c r="D265" s="879">
        <v>0</v>
      </c>
    </row>
    <row r="266" spans="1:4" ht="12.75" customHeight="1">
      <c r="A266" s="923" t="s">
        <v>1570</v>
      </c>
      <c r="B266" s="926" t="s">
        <v>1697</v>
      </c>
      <c r="C266" s="927">
        <v>1395</v>
      </c>
      <c r="D266" s="879">
        <v>0</v>
      </c>
    </row>
    <row r="267" spans="1:4" ht="12.75" customHeight="1">
      <c r="A267" s="921" t="s">
        <v>1571</v>
      </c>
      <c r="B267" s="926" t="s">
        <v>1697</v>
      </c>
      <c r="C267" s="927">
        <v>20788</v>
      </c>
      <c r="D267" s="879">
        <v>0</v>
      </c>
    </row>
    <row r="268" spans="1:4" ht="12.75" customHeight="1">
      <c r="A268" s="921" t="s">
        <v>1572</v>
      </c>
      <c r="B268" s="926" t="s">
        <v>1697</v>
      </c>
      <c r="C268" s="927">
        <v>4500</v>
      </c>
      <c r="D268" s="879">
        <v>2250</v>
      </c>
    </row>
    <row r="269" spans="1:4" ht="12.75" customHeight="1">
      <c r="A269" s="923" t="s">
        <v>1573</v>
      </c>
      <c r="B269" s="926" t="s">
        <v>1697</v>
      </c>
      <c r="C269" s="927">
        <v>3225</v>
      </c>
      <c r="D269" s="879">
        <v>0</v>
      </c>
    </row>
    <row r="270" spans="1:4" ht="12.75" customHeight="1">
      <c r="A270" s="921" t="s">
        <v>1574</v>
      </c>
      <c r="B270" s="926" t="s">
        <v>1697</v>
      </c>
      <c r="C270" s="927">
        <v>13000</v>
      </c>
      <c r="D270" s="879">
        <v>0</v>
      </c>
    </row>
    <row r="271" spans="1:4" ht="12.75" customHeight="1">
      <c r="A271" s="923" t="s">
        <v>1575</v>
      </c>
      <c r="B271" s="926" t="s">
        <v>1697</v>
      </c>
      <c r="C271" s="927">
        <v>200</v>
      </c>
      <c r="D271" s="879">
        <v>0</v>
      </c>
    </row>
    <row r="272" spans="1:4" ht="12.75" customHeight="1">
      <c r="A272" s="923" t="s">
        <v>1576</v>
      </c>
      <c r="B272" s="926" t="s">
        <v>1697</v>
      </c>
      <c r="C272" s="927">
        <v>890</v>
      </c>
      <c r="D272" s="879">
        <v>0</v>
      </c>
    </row>
    <row r="273" spans="1:4" ht="12.75" customHeight="1">
      <c r="A273" s="921" t="s">
        <v>1577</v>
      </c>
      <c r="B273" s="926" t="s">
        <v>1697</v>
      </c>
      <c r="C273" s="927">
        <v>940</v>
      </c>
      <c r="D273" s="879">
        <v>470</v>
      </c>
    </row>
    <row r="274" spans="1:4" ht="12.75" customHeight="1">
      <c r="A274" s="921" t="s">
        <v>1578</v>
      </c>
      <c r="B274" s="926" t="s">
        <v>1697</v>
      </c>
      <c r="C274" s="927">
        <v>2600</v>
      </c>
      <c r="D274" s="879">
        <v>1300</v>
      </c>
    </row>
    <row r="275" spans="1:4" ht="12.75" customHeight="1">
      <c r="A275" s="923" t="s">
        <v>1579</v>
      </c>
      <c r="B275" s="926" t="s">
        <v>1697</v>
      </c>
      <c r="C275" s="927">
        <v>484</v>
      </c>
      <c r="D275" s="879">
        <v>0</v>
      </c>
    </row>
    <row r="276" spans="1:4" ht="12.75" customHeight="1">
      <c r="A276" s="923" t="s">
        <v>1580</v>
      </c>
      <c r="B276" s="926" t="s">
        <v>1697</v>
      </c>
      <c r="C276" s="927">
        <v>955</v>
      </c>
      <c r="D276" s="879">
        <v>0</v>
      </c>
    </row>
    <row r="277" spans="1:4" ht="12.75" customHeight="1">
      <c r="A277" s="921" t="s">
        <v>1581</v>
      </c>
      <c r="B277" s="926" t="s">
        <v>1697</v>
      </c>
      <c r="C277" s="927">
        <v>2000</v>
      </c>
      <c r="D277" s="879">
        <v>900</v>
      </c>
    </row>
    <row r="278" spans="1:4" ht="12.75" customHeight="1">
      <c r="A278" s="923" t="s">
        <v>1582</v>
      </c>
      <c r="B278" s="926" t="s">
        <v>1697</v>
      </c>
      <c r="C278" s="927">
        <v>880</v>
      </c>
      <c r="D278" s="879">
        <v>0</v>
      </c>
    </row>
    <row r="279" spans="1:4" ht="12.75" customHeight="1">
      <c r="A279" s="921" t="s">
        <v>1583</v>
      </c>
      <c r="B279" s="926" t="s">
        <v>1697</v>
      </c>
      <c r="C279" s="927">
        <v>14628</v>
      </c>
      <c r="D279" s="879">
        <v>3657</v>
      </c>
    </row>
    <row r="280" spans="1:4" ht="12.75" customHeight="1">
      <c r="A280" s="923" t="s">
        <v>1584</v>
      </c>
      <c r="B280" s="926" t="s">
        <v>1697</v>
      </c>
      <c r="C280" s="927">
        <v>6704</v>
      </c>
      <c r="D280" s="879">
        <v>0</v>
      </c>
    </row>
    <row r="281" spans="1:4" ht="12.75" customHeight="1">
      <c r="A281" s="921" t="s">
        <v>1585</v>
      </c>
      <c r="B281" s="926" t="s">
        <v>1697</v>
      </c>
      <c r="C281" s="927">
        <v>7300</v>
      </c>
      <c r="D281" s="879">
        <v>2500</v>
      </c>
    </row>
    <row r="282" spans="1:4" ht="12.75" customHeight="1">
      <c r="A282" s="923" t="s">
        <v>1586</v>
      </c>
      <c r="B282" s="926" t="s">
        <v>1697</v>
      </c>
      <c r="C282" s="927">
        <v>2928</v>
      </c>
      <c r="D282" s="879">
        <v>1464</v>
      </c>
    </row>
    <row r="283" spans="1:4" ht="12.75" customHeight="1">
      <c r="A283" s="921" t="s">
        <v>471</v>
      </c>
      <c r="B283" s="926" t="s">
        <v>1697</v>
      </c>
      <c r="C283" s="927">
        <v>11000</v>
      </c>
      <c r="D283" s="879">
        <v>4500</v>
      </c>
    </row>
    <row r="284" spans="1:4" ht="12.75" customHeight="1">
      <c r="A284" s="923" t="s">
        <v>1587</v>
      </c>
      <c r="B284" s="926" t="s">
        <v>1697</v>
      </c>
      <c r="C284" s="927">
        <v>28393</v>
      </c>
      <c r="D284" s="879">
        <v>28393</v>
      </c>
    </row>
    <row r="285" spans="1:4" ht="12.75" customHeight="1">
      <c r="A285" s="921" t="s">
        <v>473</v>
      </c>
      <c r="B285" s="926" t="s">
        <v>1697</v>
      </c>
      <c r="C285" s="927">
        <v>66680</v>
      </c>
      <c r="D285" s="879">
        <v>6928</v>
      </c>
    </row>
    <row r="286" spans="1:4" ht="12.75" customHeight="1">
      <c r="A286" s="923" t="s">
        <v>1588</v>
      </c>
      <c r="B286" s="926" t="s">
        <v>1697</v>
      </c>
      <c r="C286" s="927">
        <v>13750</v>
      </c>
      <c r="D286" s="879">
        <v>0</v>
      </c>
    </row>
    <row r="287" spans="1:4" ht="12.75" customHeight="1">
      <c r="A287" s="921" t="s">
        <v>472</v>
      </c>
      <c r="B287" s="926" t="s">
        <v>1697</v>
      </c>
      <c r="C287" s="927">
        <v>250342</v>
      </c>
      <c r="D287" s="879">
        <v>166342</v>
      </c>
    </row>
    <row r="288" spans="1:4" ht="12.75" customHeight="1">
      <c r="A288" s="923" t="s">
        <v>1589</v>
      </c>
      <c r="B288" s="926" t="s">
        <v>1697</v>
      </c>
      <c r="C288" s="927">
        <v>2767</v>
      </c>
      <c r="D288" s="879">
        <v>0</v>
      </c>
    </row>
    <row r="289" spans="1:4" ht="12.75" customHeight="1">
      <c r="A289" s="923" t="s">
        <v>1590</v>
      </c>
      <c r="B289" s="926" t="s">
        <v>1697</v>
      </c>
      <c r="C289" s="927">
        <v>2400</v>
      </c>
      <c r="D289" s="879">
        <v>0</v>
      </c>
    </row>
    <row r="290" spans="1:4" ht="12.75" customHeight="1">
      <c r="A290" s="921" t="s">
        <v>1591</v>
      </c>
      <c r="B290" s="926" t="s">
        <v>1697</v>
      </c>
      <c r="C290" s="927">
        <v>2500</v>
      </c>
      <c r="D290" s="879">
        <v>0</v>
      </c>
    </row>
    <row r="291" spans="1:4" ht="12.75" customHeight="1">
      <c r="A291" s="921" t="s">
        <v>1592</v>
      </c>
      <c r="B291" s="926" t="s">
        <v>1697</v>
      </c>
      <c r="C291" s="927">
        <v>630</v>
      </c>
      <c r="D291" s="879">
        <v>0</v>
      </c>
    </row>
    <row r="292" spans="1:4" ht="12.75" customHeight="1">
      <c r="A292" s="921" t="s">
        <v>474</v>
      </c>
      <c r="B292" s="926" t="s">
        <v>1697</v>
      </c>
      <c r="C292" s="927">
        <v>75000</v>
      </c>
      <c r="D292" s="879">
        <v>0</v>
      </c>
    </row>
    <row r="293" spans="1:4" ht="12.75" customHeight="1">
      <c r="A293" s="921" t="s">
        <v>1593</v>
      </c>
      <c r="B293" s="926" t="s">
        <v>1697</v>
      </c>
      <c r="C293" s="927">
        <v>1128</v>
      </c>
      <c r="D293" s="879">
        <v>564</v>
      </c>
    </row>
    <row r="294" spans="1:4" ht="12.75" customHeight="1">
      <c r="A294" s="921" t="s">
        <v>1594</v>
      </c>
      <c r="B294" s="926" t="s">
        <v>1697</v>
      </c>
      <c r="C294" s="927">
        <v>800</v>
      </c>
      <c r="D294" s="879">
        <v>200</v>
      </c>
    </row>
    <row r="295" spans="1:4" ht="12.75" customHeight="1">
      <c r="A295" s="921" t="s">
        <v>1595</v>
      </c>
      <c r="B295" s="926" t="s">
        <v>1697</v>
      </c>
      <c r="C295" s="927">
        <v>11180</v>
      </c>
      <c r="D295" s="879">
        <v>1070</v>
      </c>
    </row>
    <row r="296" spans="1:4" ht="12.75" customHeight="1">
      <c r="A296" s="921" t="s">
        <v>1461</v>
      </c>
      <c r="B296" s="926" t="s">
        <v>1697</v>
      </c>
      <c r="C296" s="927">
        <v>1100</v>
      </c>
      <c r="D296" s="879">
        <v>250</v>
      </c>
    </row>
    <row r="297" spans="1:4" ht="12.75" customHeight="1">
      <c r="A297" s="923" t="s">
        <v>1596</v>
      </c>
      <c r="B297" s="926" t="s">
        <v>1697</v>
      </c>
      <c r="C297" s="927">
        <v>1714</v>
      </c>
      <c r="D297" s="879">
        <v>0</v>
      </c>
    </row>
    <row r="298" spans="1:4" ht="12.75" customHeight="1">
      <c r="A298" s="923" t="s">
        <v>475</v>
      </c>
      <c r="B298" s="926" t="s">
        <v>1697</v>
      </c>
      <c r="C298" s="927">
        <v>16375</v>
      </c>
      <c r="D298" s="879">
        <v>0</v>
      </c>
    </row>
    <row r="299" spans="1:4" ht="12.75" customHeight="1">
      <c r="A299" s="921" t="s">
        <v>1597</v>
      </c>
      <c r="B299" s="926" t="s">
        <v>1697</v>
      </c>
      <c r="C299" s="927">
        <v>850</v>
      </c>
      <c r="D299" s="879">
        <v>0</v>
      </c>
    </row>
    <row r="300" spans="1:4" ht="12.75" customHeight="1">
      <c r="A300" s="923" t="s">
        <v>1427</v>
      </c>
      <c r="B300" s="926" t="s">
        <v>1697</v>
      </c>
      <c r="C300" s="927">
        <v>1000</v>
      </c>
      <c r="D300" s="879">
        <v>0</v>
      </c>
    </row>
    <row r="301" spans="1:4" ht="12.75" customHeight="1">
      <c r="A301" s="923" t="s">
        <v>1598</v>
      </c>
      <c r="B301" s="926" t="s">
        <v>1697</v>
      </c>
      <c r="C301" s="927">
        <v>1300</v>
      </c>
      <c r="D301" s="879">
        <v>0</v>
      </c>
    </row>
    <row r="302" spans="1:4" ht="12.75" customHeight="1">
      <c r="A302" s="923" t="s">
        <v>1599</v>
      </c>
      <c r="B302" s="926" t="s">
        <v>1697</v>
      </c>
      <c r="C302" s="927">
        <v>2150</v>
      </c>
      <c r="D302" s="879">
        <v>0</v>
      </c>
    </row>
    <row r="303" spans="1:4" ht="12.75" customHeight="1">
      <c r="A303" s="923" t="s">
        <v>1600</v>
      </c>
      <c r="B303" s="926" t="s">
        <v>1697</v>
      </c>
      <c r="C303" s="927">
        <v>505</v>
      </c>
      <c r="D303" s="879">
        <v>0</v>
      </c>
    </row>
    <row r="304" spans="1:4" ht="12.75" customHeight="1">
      <c r="A304" s="921" t="s">
        <v>1601</v>
      </c>
      <c r="B304" s="926" t="s">
        <v>1697</v>
      </c>
      <c r="C304" s="927">
        <v>9625</v>
      </c>
      <c r="D304" s="879">
        <v>0</v>
      </c>
    </row>
    <row r="305" spans="1:4" ht="12.75" customHeight="1">
      <c r="A305" s="923" t="s">
        <v>1602</v>
      </c>
      <c r="B305" s="926" t="s">
        <v>1697</v>
      </c>
      <c r="C305" s="927">
        <v>1485</v>
      </c>
      <c r="D305" s="879">
        <v>0</v>
      </c>
    </row>
    <row r="306" spans="1:4" ht="12.75" customHeight="1">
      <c r="A306" s="923" t="s">
        <v>476</v>
      </c>
      <c r="B306" s="926" t="s">
        <v>1697</v>
      </c>
      <c r="C306" s="927">
        <v>16600</v>
      </c>
      <c r="D306" s="879">
        <v>0</v>
      </c>
    </row>
    <row r="307" spans="1:4" ht="12.75" customHeight="1">
      <c r="A307" s="923" t="s">
        <v>1603</v>
      </c>
      <c r="B307" s="926" t="s">
        <v>1697</v>
      </c>
      <c r="C307" s="927">
        <v>6500</v>
      </c>
      <c r="D307" s="879">
        <v>0</v>
      </c>
    </row>
    <row r="308" spans="1:4" ht="12.75" customHeight="1">
      <c r="A308" s="923" t="s">
        <v>1604</v>
      </c>
      <c r="B308" s="926" t="s">
        <v>1697</v>
      </c>
      <c r="C308" s="927">
        <v>1975</v>
      </c>
      <c r="D308" s="879">
        <v>0</v>
      </c>
    </row>
    <row r="309" spans="1:4" ht="12.75" customHeight="1">
      <c r="A309" s="923" t="s">
        <v>1605</v>
      </c>
      <c r="B309" s="926" t="s">
        <v>1697</v>
      </c>
      <c r="C309" s="927">
        <v>46356</v>
      </c>
      <c r="D309" s="879">
        <v>0</v>
      </c>
    </row>
    <row r="310" spans="1:4" ht="12.75" customHeight="1">
      <c r="A310" s="923" t="s">
        <v>1606</v>
      </c>
      <c r="B310" s="926" t="s">
        <v>1697</v>
      </c>
      <c r="C310" s="927">
        <v>3500</v>
      </c>
      <c r="D310" s="879">
        <v>0</v>
      </c>
    </row>
    <row r="311" spans="1:4" ht="12.75" customHeight="1">
      <c r="A311" s="921" t="s">
        <v>1607</v>
      </c>
      <c r="B311" s="926" t="s">
        <v>1697</v>
      </c>
      <c r="C311" s="927">
        <v>2000</v>
      </c>
      <c r="D311" s="879">
        <v>400</v>
      </c>
    </row>
    <row r="312" spans="1:4" ht="12.75" customHeight="1">
      <c r="A312" s="923" t="s">
        <v>1608</v>
      </c>
      <c r="B312" s="926" t="s">
        <v>1697</v>
      </c>
      <c r="C312" s="927">
        <v>5025</v>
      </c>
      <c r="D312" s="879">
        <v>0</v>
      </c>
    </row>
    <row r="313" spans="1:4" ht="12.75" customHeight="1">
      <c r="A313" s="921" t="s">
        <v>1609</v>
      </c>
      <c r="B313" s="926" t="s">
        <v>1697</v>
      </c>
      <c r="C313" s="927">
        <v>2955</v>
      </c>
      <c r="D313" s="879">
        <v>0</v>
      </c>
    </row>
    <row r="314" spans="1:4" ht="12.75" customHeight="1">
      <c r="A314" s="921" t="s">
        <v>1610</v>
      </c>
      <c r="B314" s="926" t="s">
        <v>1697</v>
      </c>
      <c r="C314" s="927">
        <v>2000</v>
      </c>
      <c r="D314" s="879">
        <v>1000</v>
      </c>
    </row>
    <row r="315" spans="1:4" ht="12.75" customHeight="1">
      <c r="A315" s="923" t="s">
        <v>1611</v>
      </c>
      <c r="B315" s="926" t="s">
        <v>1697</v>
      </c>
      <c r="C315" s="927">
        <v>1350</v>
      </c>
      <c r="D315" s="879">
        <v>0</v>
      </c>
    </row>
    <row r="316" spans="1:4" ht="12.75" customHeight="1">
      <c r="A316" s="921" t="s">
        <v>1374</v>
      </c>
      <c r="B316" s="926" t="s">
        <v>1697</v>
      </c>
      <c r="C316" s="927">
        <v>7240</v>
      </c>
      <c r="D316" s="879">
        <v>3060</v>
      </c>
    </row>
    <row r="317" spans="1:4" ht="12.75" customHeight="1">
      <c r="A317" s="923" t="s">
        <v>1612</v>
      </c>
      <c r="B317" s="926" t="s">
        <v>1697</v>
      </c>
      <c r="C317" s="927">
        <v>2970</v>
      </c>
      <c r="D317" s="879">
        <v>0</v>
      </c>
    </row>
    <row r="318" spans="1:4" ht="12.75" customHeight="1">
      <c r="A318" s="923" t="s">
        <v>1613</v>
      </c>
      <c r="B318" s="926" t="s">
        <v>1697</v>
      </c>
      <c r="C318" s="927">
        <v>455</v>
      </c>
      <c r="D318" s="879">
        <v>0</v>
      </c>
    </row>
    <row r="319" spans="1:4" ht="12.75" customHeight="1">
      <c r="A319" s="923" t="s">
        <v>1614</v>
      </c>
      <c r="B319" s="926" t="s">
        <v>1697</v>
      </c>
      <c r="C319" s="927">
        <v>1000</v>
      </c>
      <c r="D319" s="879">
        <v>0</v>
      </c>
    </row>
    <row r="320" spans="1:4" ht="12.75" customHeight="1">
      <c r="A320" s="923" t="s">
        <v>1615</v>
      </c>
      <c r="B320" s="926" t="s">
        <v>1697</v>
      </c>
      <c r="C320" s="927">
        <v>600</v>
      </c>
      <c r="D320" s="879">
        <v>0</v>
      </c>
    </row>
    <row r="321" spans="1:4" ht="12.75" customHeight="1">
      <c r="A321" s="923" t="s">
        <v>1616</v>
      </c>
      <c r="B321" s="926" t="s">
        <v>1697</v>
      </c>
      <c r="C321" s="927">
        <v>5310</v>
      </c>
      <c r="D321" s="879">
        <v>0</v>
      </c>
    </row>
    <row r="322" spans="1:4" ht="12.75" customHeight="1">
      <c r="A322" s="921" t="s">
        <v>1617</v>
      </c>
      <c r="B322" s="926" t="s">
        <v>1697</v>
      </c>
      <c r="C322" s="927">
        <v>26225</v>
      </c>
      <c r="D322" s="879">
        <v>0</v>
      </c>
    </row>
    <row r="323" spans="1:4" ht="12.75" customHeight="1">
      <c r="A323" s="921" t="s">
        <v>1618</v>
      </c>
      <c r="B323" s="926" t="s">
        <v>1697</v>
      </c>
      <c r="C323" s="927">
        <v>2972</v>
      </c>
      <c r="D323" s="879">
        <v>173</v>
      </c>
    </row>
    <row r="324" spans="1:4" ht="12.75" customHeight="1">
      <c r="A324" s="923" t="s">
        <v>1619</v>
      </c>
      <c r="B324" s="926" t="s">
        <v>1697</v>
      </c>
      <c r="C324" s="927">
        <v>200</v>
      </c>
      <c r="D324" s="879">
        <v>0</v>
      </c>
    </row>
    <row r="325" spans="1:4" ht="12.75" customHeight="1">
      <c r="A325" s="921" t="s">
        <v>1375</v>
      </c>
      <c r="B325" s="926" t="s">
        <v>1697</v>
      </c>
      <c r="C325" s="927">
        <v>4300</v>
      </c>
      <c r="D325" s="879">
        <v>2150</v>
      </c>
    </row>
    <row r="326" spans="1:4" ht="12.75" customHeight="1">
      <c r="A326" s="921" t="s">
        <v>1620</v>
      </c>
      <c r="B326" s="926" t="s">
        <v>1697</v>
      </c>
      <c r="C326" s="927">
        <v>7748</v>
      </c>
      <c r="D326" s="879">
        <v>5514</v>
      </c>
    </row>
    <row r="327" spans="1:4" ht="12.75" customHeight="1">
      <c r="A327" s="923" t="s">
        <v>1621</v>
      </c>
      <c r="B327" s="926" t="s">
        <v>1697</v>
      </c>
      <c r="C327" s="927">
        <v>1500</v>
      </c>
      <c r="D327" s="879">
        <v>0</v>
      </c>
    </row>
    <row r="328" spans="1:4" ht="12.75" customHeight="1">
      <c r="A328" s="921" t="s">
        <v>1622</v>
      </c>
      <c r="B328" s="926" t="s">
        <v>1697</v>
      </c>
      <c r="C328" s="927">
        <v>66487</v>
      </c>
      <c r="D328" s="879">
        <v>0</v>
      </c>
    </row>
    <row r="329" spans="1:4" ht="12.75" customHeight="1">
      <c r="A329" s="923" t="s">
        <v>1376</v>
      </c>
      <c r="B329" s="926" t="s">
        <v>1697</v>
      </c>
      <c r="C329" s="927">
        <v>179377</v>
      </c>
      <c r="D329" s="879">
        <v>33000</v>
      </c>
    </row>
    <row r="330" spans="1:4" ht="12.75" customHeight="1">
      <c r="A330" s="921" t="s">
        <v>1623</v>
      </c>
      <c r="B330" s="926" t="s">
        <v>1697</v>
      </c>
      <c r="C330" s="927">
        <v>4050</v>
      </c>
      <c r="D330" s="879">
        <v>0</v>
      </c>
    </row>
    <row r="331" spans="1:4" ht="12.75" customHeight="1">
      <c r="A331" s="921" t="s">
        <v>1624</v>
      </c>
      <c r="B331" s="926" t="s">
        <v>1697</v>
      </c>
      <c r="C331" s="927">
        <v>1000</v>
      </c>
      <c r="D331" s="879">
        <v>250</v>
      </c>
    </row>
    <row r="332" spans="1:4" ht="12.75" customHeight="1">
      <c r="A332" s="921" t="s">
        <v>1625</v>
      </c>
      <c r="B332" s="926" t="s">
        <v>1697</v>
      </c>
      <c r="C332" s="927">
        <v>9162</v>
      </c>
      <c r="D332" s="879">
        <v>4581</v>
      </c>
    </row>
    <row r="333" spans="1:4" ht="12.75" customHeight="1">
      <c r="A333" s="921" t="s">
        <v>1378</v>
      </c>
      <c r="B333" s="926" t="s">
        <v>1697</v>
      </c>
      <c r="C333" s="927">
        <v>2820</v>
      </c>
      <c r="D333" s="879">
        <v>0</v>
      </c>
    </row>
    <row r="334" spans="1:4" ht="12.75" customHeight="1">
      <c r="A334" s="921" t="s">
        <v>1626</v>
      </c>
      <c r="B334" s="926" t="s">
        <v>1697</v>
      </c>
      <c r="C334" s="927">
        <v>950</v>
      </c>
      <c r="D334" s="879">
        <v>0</v>
      </c>
    </row>
    <row r="335" spans="1:4" ht="12.75" customHeight="1">
      <c r="A335" s="921" t="s">
        <v>1627</v>
      </c>
      <c r="B335" s="926" t="s">
        <v>1697</v>
      </c>
      <c r="C335" s="927">
        <v>7200</v>
      </c>
      <c r="D335" s="879">
        <v>3600</v>
      </c>
    </row>
    <row r="336" spans="1:4" ht="12.75" customHeight="1">
      <c r="A336" s="921" t="s">
        <v>1377</v>
      </c>
      <c r="B336" s="926" t="s">
        <v>1697</v>
      </c>
      <c r="C336" s="927">
        <v>35895</v>
      </c>
      <c r="D336" s="879">
        <v>3680</v>
      </c>
    </row>
    <row r="337" spans="1:4" ht="12.75" customHeight="1">
      <c r="A337" s="923" t="s">
        <v>1628</v>
      </c>
      <c r="B337" s="926" t="s">
        <v>1697</v>
      </c>
      <c r="C337" s="927">
        <v>8000</v>
      </c>
      <c r="D337" s="879">
        <v>0</v>
      </c>
    </row>
    <row r="338" spans="1:4" ht="12.75" customHeight="1">
      <c r="A338" s="923" t="s">
        <v>1462</v>
      </c>
      <c r="B338" s="926" t="s">
        <v>1697</v>
      </c>
      <c r="C338" s="927">
        <v>300</v>
      </c>
      <c r="D338" s="879">
        <v>0</v>
      </c>
    </row>
    <row r="339" spans="1:4" ht="12.75" customHeight="1">
      <c r="A339" s="923" t="s">
        <v>1629</v>
      </c>
      <c r="B339" s="926" t="s">
        <v>1697</v>
      </c>
      <c r="C339" s="927">
        <v>4211</v>
      </c>
      <c r="D339" s="879">
        <v>0</v>
      </c>
    </row>
    <row r="340" spans="1:4" ht="12.75" customHeight="1">
      <c r="A340" s="923" t="s">
        <v>1630</v>
      </c>
      <c r="B340" s="926" t="s">
        <v>1697</v>
      </c>
      <c r="C340" s="927">
        <v>750</v>
      </c>
      <c r="D340" s="879">
        <v>0</v>
      </c>
    </row>
    <row r="341" spans="1:4" ht="12.75" customHeight="1">
      <c r="A341" s="923" t="s">
        <v>1464</v>
      </c>
      <c r="B341" s="926" t="s">
        <v>1697</v>
      </c>
      <c r="C341" s="927">
        <v>8580</v>
      </c>
      <c r="D341" s="879">
        <v>2840</v>
      </c>
    </row>
    <row r="342" spans="1:4" ht="12.75" customHeight="1">
      <c r="A342" s="923" t="s">
        <v>1631</v>
      </c>
      <c r="B342" s="926" t="s">
        <v>1697</v>
      </c>
      <c r="C342" s="927">
        <v>13000</v>
      </c>
      <c r="D342" s="879">
        <v>0</v>
      </c>
    </row>
    <row r="343" spans="1:4" ht="12.75" customHeight="1">
      <c r="A343" s="921" t="s">
        <v>1632</v>
      </c>
      <c r="B343" s="926" t="s">
        <v>1697</v>
      </c>
      <c r="C343" s="927">
        <v>10240</v>
      </c>
      <c r="D343" s="879">
        <v>5120</v>
      </c>
    </row>
    <row r="344" spans="1:4" ht="12.75" customHeight="1">
      <c r="A344" s="923" t="s">
        <v>1633</v>
      </c>
      <c r="B344" s="926" t="s">
        <v>1697</v>
      </c>
      <c r="C344" s="927">
        <v>500</v>
      </c>
      <c r="D344" s="879">
        <v>0</v>
      </c>
    </row>
    <row r="345" spans="1:4" ht="12.75" customHeight="1">
      <c r="A345" s="923" t="s">
        <v>1634</v>
      </c>
      <c r="B345" s="926" t="s">
        <v>1697</v>
      </c>
      <c r="C345" s="927">
        <v>675</v>
      </c>
      <c r="D345" s="879">
        <v>0</v>
      </c>
    </row>
    <row r="346" spans="1:4" ht="12.75" customHeight="1">
      <c r="A346" s="921" t="s">
        <v>1635</v>
      </c>
      <c r="B346" s="926" t="s">
        <v>1697</v>
      </c>
      <c r="C346" s="927">
        <v>3800</v>
      </c>
      <c r="D346" s="879">
        <v>0</v>
      </c>
    </row>
    <row r="347" spans="1:4" ht="12.75" customHeight="1">
      <c r="A347" s="923" t="s">
        <v>1636</v>
      </c>
      <c r="B347" s="926" t="s">
        <v>1697</v>
      </c>
      <c r="C347" s="927">
        <v>12700</v>
      </c>
      <c r="D347" s="879">
        <v>1120</v>
      </c>
    </row>
    <row r="348" spans="1:4" ht="12.75" customHeight="1">
      <c r="A348" s="921" t="s">
        <v>1637</v>
      </c>
      <c r="B348" s="926" t="s">
        <v>1697</v>
      </c>
      <c r="C348" s="927">
        <v>7726</v>
      </c>
      <c r="D348" s="879">
        <v>3863</v>
      </c>
    </row>
    <row r="349" spans="1:4" ht="12.75" customHeight="1">
      <c r="A349" s="921" t="s">
        <v>1638</v>
      </c>
      <c r="B349" s="926" t="s">
        <v>1697</v>
      </c>
      <c r="C349" s="927">
        <v>27088</v>
      </c>
      <c r="D349" s="879">
        <v>11419</v>
      </c>
    </row>
    <row r="350" spans="1:4" ht="12.75" customHeight="1">
      <c r="A350" s="923" t="s">
        <v>1639</v>
      </c>
      <c r="B350" s="926" t="s">
        <v>1697</v>
      </c>
      <c r="C350" s="927">
        <v>1500</v>
      </c>
      <c r="D350" s="879">
        <v>0</v>
      </c>
    </row>
    <row r="351" spans="1:4" ht="12.75" customHeight="1">
      <c r="A351" s="923" t="s">
        <v>1640</v>
      </c>
      <c r="B351" s="926" t="s">
        <v>1697</v>
      </c>
      <c r="C351" s="927">
        <v>265</v>
      </c>
      <c r="D351" s="879">
        <v>0</v>
      </c>
    </row>
    <row r="352" spans="1:4" ht="12.75" customHeight="1">
      <c r="A352" s="921" t="s">
        <v>1641</v>
      </c>
      <c r="B352" s="926" t="s">
        <v>1697</v>
      </c>
      <c r="C352" s="927">
        <v>2400</v>
      </c>
      <c r="D352" s="879">
        <v>600</v>
      </c>
    </row>
    <row r="353" spans="1:4" ht="12.75" customHeight="1">
      <c r="A353" s="923" t="s">
        <v>1642</v>
      </c>
      <c r="B353" s="926" t="s">
        <v>1697</v>
      </c>
      <c r="C353" s="927">
        <v>3000</v>
      </c>
      <c r="D353" s="879">
        <v>0</v>
      </c>
    </row>
    <row r="354" spans="1:4" ht="12.75" customHeight="1">
      <c r="A354" s="923" t="s">
        <v>1643</v>
      </c>
      <c r="B354" s="926" t="s">
        <v>1697</v>
      </c>
      <c r="C354" s="927">
        <v>5050</v>
      </c>
      <c r="D354" s="879">
        <v>0</v>
      </c>
    </row>
    <row r="355" spans="1:4" ht="12.75" customHeight="1">
      <c r="A355" s="921" t="s">
        <v>1644</v>
      </c>
      <c r="B355" s="926" t="s">
        <v>1697</v>
      </c>
      <c r="C355" s="927">
        <v>500</v>
      </c>
      <c r="D355" s="879">
        <v>125</v>
      </c>
    </row>
    <row r="356" spans="1:4" ht="12.75" customHeight="1">
      <c r="A356" s="921" t="s">
        <v>1429</v>
      </c>
      <c r="B356" s="926" t="s">
        <v>1697</v>
      </c>
      <c r="C356" s="927">
        <v>4200</v>
      </c>
      <c r="D356" s="879">
        <v>2100</v>
      </c>
    </row>
    <row r="357" spans="1:4" ht="12.75" customHeight="1">
      <c r="A357" s="923" t="s">
        <v>1645</v>
      </c>
      <c r="B357" s="926" t="s">
        <v>1697</v>
      </c>
      <c r="C357" s="927">
        <v>1000</v>
      </c>
      <c r="D357" s="879">
        <v>0</v>
      </c>
    </row>
    <row r="358" spans="1:4" ht="12.75" customHeight="1">
      <c r="A358" s="921" t="s">
        <v>1646</v>
      </c>
      <c r="B358" s="926" t="s">
        <v>1697</v>
      </c>
      <c r="C358" s="927">
        <v>6120</v>
      </c>
      <c r="D358" s="879">
        <v>0</v>
      </c>
    </row>
    <row r="359" spans="1:4" ht="12.75" customHeight="1">
      <c r="A359" s="923" t="s">
        <v>1647</v>
      </c>
      <c r="B359" s="926" t="s">
        <v>1697</v>
      </c>
      <c r="C359" s="927">
        <v>9400</v>
      </c>
      <c r="D359" s="879">
        <v>0</v>
      </c>
    </row>
    <row r="360" spans="1:4" ht="12.75" customHeight="1">
      <c r="A360" s="923" t="s">
        <v>1648</v>
      </c>
      <c r="B360" s="926" t="s">
        <v>1697</v>
      </c>
      <c r="C360" s="927">
        <v>38160</v>
      </c>
      <c r="D360" s="879">
        <v>0</v>
      </c>
    </row>
    <row r="361" spans="1:4" ht="12.75" customHeight="1">
      <c r="A361" s="923" t="s">
        <v>1649</v>
      </c>
      <c r="B361" s="926" t="s">
        <v>1697</v>
      </c>
      <c r="C361" s="927">
        <v>3645</v>
      </c>
      <c r="D361" s="879">
        <v>0</v>
      </c>
    </row>
    <row r="362" spans="1:4" ht="12.75" customHeight="1">
      <c r="A362" s="921" t="s">
        <v>1650</v>
      </c>
      <c r="B362" s="926" t="s">
        <v>1697</v>
      </c>
      <c r="C362" s="927">
        <v>8000</v>
      </c>
      <c r="D362" s="879">
        <v>4000</v>
      </c>
    </row>
    <row r="363" spans="1:4" ht="12.75" customHeight="1">
      <c r="A363" s="921" t="s">
        <v>1651</v>
      </c>
      <c r="B363" s="926" t="s">
        <v>1697</v>
      </c>
      <c r="C363" s="927">
        <v>3498</v>
      </c>
      <c r="D363" s="879">
        <v>677</v>
      </c>
    </row>
    <row r="364" spans="1:4" ht="12.75" customHeight="1">
      <c r="A364" s="921" t="s">
        <v>1652</v>
      </c>
      <c r="B364" s="926" t="s">
        <v>1697</v>
      </c>
      <c r="C364" s="927">
        <v>1884</v>
      </c>
      <c r="D364" s="879">
        <v>471</v>
      </c>
    </row>
    <row r="365" spans="1:4" ht="12.75" customHeight="1">
      <c r="A365" s="921" t="s">
        <v>1653</v>
      </c>
      <c r="B365" s="926" t="s">
        <v>1697</v>
      </c>
      <c r="C365" s="927">
        <v>2990</v>
      </c>
      <c r="D365" s="879">
        <v>750</v>
      </c>
    </row>
    <row r="366" spans="1:4" ht="12.75" customHeight="1">
      <c r="A366" s="923" t="s">
        <v>1654</v>
      </c>
      <c r="B366" s="926" t="s">
        <v>1697</v>
      </c>
      <c r="C366" s="927">
        <v>460</v>
      </c>
      <c r="D366" s="879">
        <v>0</v>
      </c>
    </row>
    <row r="367" spans="1:4" ht="12.75" customHeight="1">
      <c r="A367" s="923" t="s">
        <v>1655</v>
      </c>
      <c r="B367" s="926" t="s">
        <v>1697</v>
      </c>
      <c r="C367" s="927">
        <v>1900</v>
      </c>
      <c r="D367" s="879">
        <v>0</v>
      </c>
    </row>
    <row r="368" spans="1:4" ht="12.75" customHeight="1">
      <c r="A368" s="923" t="s">
        <v>1656</v>
      </c>
      <c r="B368" s="926" t="s">
        <v>1697</v>
      </c>
      <c r="C368" s="927">
        <v>1935</v>
      </c>
      <c r="D368" s="879">
        <v>0</v>
      </c>
    </row>
    <row r="369" spans="1:4" ht="12.75" customHeight="1">
      <c r="A369" s="923" t="s">
        <v>1657</v>
      </c>
      <c r="B369" s="926" t="s">
        <v>1697</v>
      </c>
      <c r="C369" s="927">
        <v>500</v>
      </c>
      <c r="D369" s="879">
        <v>0</v>
      </c>
    </row>
    <row r="370" spans="1:4" ht="12.75" customHeight="1">
      <c r="A370" s="923" t="s">
        <v>1658</v>
      </c>
      <c r="B370" s="926" t="s">
        <v>1697</v>
      </c>
      <c r="C370" s="927">
        <v>1038</v>
      </c>
      <c r="D370" s="879">
        <v>0</v>
      </c>
    </row>
    <row r="371" spans="1:4" ht="12.75" customHeight="1">
      <c r="A371" s="923" t="s">
        <v>1659</v>
      </c>
      <c r="B371" s="926" t="s">
        <v>1697</v>
      </c>
      <c r="C371" s="927">
        <v>1125</v>
      </c>
      <c r="D371" s="879">
        <v>0</v>
      </c>
    </row>
    <row r="372" spans="1:4" ht="12.75" customHeight="1">
      <c r="A372" s="923" t="s">
        <v>1660</v>
      </c>
      <c r="B372" s="926" t="s">
        <v>1697</v>
      </c>
      <c r="C372" s="927">
        <v>450</v>
      </c>
      <c r="D372" s="879">
        <v>0</v>
      </c>
    </row>
    <row r="373" spans="1:4" ht="12.75" customHeight="1">
      <c r="A373" s="923" t="s">
        <v>1661</v>
      </c>
      <c r="B373" s="926" t="s">
        <v>1697</v>
      </c>
      <c r="C373" s="927">
        <v>1100</v>
      </c>
      <c r="D373" s="879">
        <v>0</v>
      </c>
    </row>
    <row r="374" spans="1:4" ht="12.75" customHeight="1">
      <c r="A374" s="921" t="s">
        <v>1662</v>
      </c>
      <c r="B374" s="926" t="s">
        <v>1697</v>
      </c>
      <c r="C374" s="927">
        <v>11276</v>
      </c>
      <c r="D374" s="879">
        <v>0</v>
      </c>
    </row>
    <row r="375" spans="1:4" ht="12.75" customHeight="1">
      <c r="A375" s="923" t="s">
        <v>1663</v>
      </c>
      <c r="B375" s="926" t="s">
        <v>1697</v>
      </c>
      <c r="C375" s="927">
        <v>4445</v>
      </c>
      <c r="D375" s="879">
        <v>500</v>
      </c>
    </row>
    <row r="376" spans="1:4" ht="12.75" customHeight="1">
      <c r="A376" s="921" t="s">
        <v>1664</v>
      </c>
      <c r="B376" s="926" t="s">
        <v>1697</v>
      </c>
      <c r="C376" s="927">
        <v>3600</v>
      </c>
      <c r="D376" s="879">
        <v>1000</v>
      </c>
    </row>
    <row r="377" spans="1:4" ht="12.75" customHeight="1">
      <c r="A377" s="923" t="s">
        <v>1665</v>
      </c>
      <c r="B377" s="926" t="s">
        <v>1697</v>
      </c>
      <c r="C377" s="927">
        <v>405</v>
      </c>
      <c r="D377" s="879">
        <v>0</v>
      </c>
    </row>
    <row r="378" spans="1:4" ht="12.75" customHeight="1">
      <c r="A378" s="923" t="s">
        <v>1666</v>
      </c>
      <c r="B378" s="926" t="s">
        <v>1697</v>
      </c>
      <c r="C378" s="927">
        <v>1600</v>
      </c>
      <c r="D378" s="879">
        <v>800</v>
      </c>
    </row>
    <row r="379" spans="1:4" ht="12.75" customHeight="1">
      <c r="A379" s="921" t="s">
        <v>1667</v>
      </c>
      <c r="B379" s="926" t="s">
        <v>1697</v>
      </c>
      <c r="C379" s="927">
        <v>2580</v>
      </c>
      <c r="D379" s="879">
        <v>1290</v>
      </c>
    </row>
    <row r="380" spans="1:4" ht="12.75" customHeight="1">
      <c r="A380" s="923" t="s">
        <v>1668</v>
      </c>
      <c r="B380" s="926" t="s">
        <v>1697</v>
      </c>
      <c r="C380" s="927">
        <v>146</v>
      </c>
      <c r="D380" s="879">
        <v>0</v>
      </c>
    </row>
    <row r="381" spans="1:4" ht="12.75" customHeight="1">
      <c r="A381" s="923" t="s">
        <v>1449</v>
      </c>
      <c r="B381" s="926" t="s">
        <v>1697</v>
      </c>
      <c r="C381" s="927">
        <v>56470</v>
      </c>
      <c r="D381" s="879">
        <v>0</v>
      </c>
    </row>
    <row r="382" spans="1:4" ht="12.75" customHeight="1">
      <c r="A382" s="921" t="s">
        <v>1669</v>
      </c>
      <c r="B382" s="926" t="s">
        <v>1697</v>
      </c>
      <c r="C382" s="927">
        <v>106540</v>
      </c>
      <c r="D382" s="879">
        <v>47270</v>
      </c>
    </row>
    <row r="383" spans="1:4" ht="12.75" customHeight="1">
      <c r="A383" s="921" t="s">
        <v>1670</v>
      </c>
      <c r="B383" s="926" t="s">
        <v>1697</v>
      </c>
      <c r="C383" s="927">
        <v>2000</v>
      </c>
      <c r="D383" s="879">
        <v>0</v>
      </c>
    </row>
    <row r="384" spans="1:4" ht="12.75" customHeight="1">
      <c r="A384" s="921" t="s">
        <v>1671</v>
      </c>
      <c r="B384" s="926" t="s">
        <v>1697</v>
      </c>
      <c r="C384" s="927">
        <v>1500</v>
      </c>
      <c r="D384" s="879">
        <v>0</v>
      </c>
    </row>
    <row r="385" spans="1:4" ht="12.75" customHeight="1">
      <c r="A385" s="921" t="s">
        <v>1672</v>
      </c>
      <c r="B385" s="926" t="s">
        <v>1697</v>
      </c>
      <c r="C385" s="927">
        <v>2800</v>
      </c>
      <c r="D385" s="879">
        <v>1000</v>
      </c>
    </row>
    <row r="386" spans="1:4" ht="12.75" customHeight="1">
      <c r="A386" s="921" t="s">
        <v>1430</v>
      </c>
      <c r="B386" s="926" t="s">
        <v>1697</v>
      </c>
      <c r="C386" s="927">
        <v>13311</v>
      </c>
      <c r="D386" s="879">
        <v>0</v>
      </c>
    </row>
    <row r="387" spans="1:4" ht="12.75" customHeight="1">
      <c r="A387" s="923" t="s">
        <v>1673</v>
      </c>
      <c r="B387" s="926" t="s">
        <v>1697</v>
      </c>
      <c r="C387" s="927">
        <v>750</v>
      </c>
      <c r="D387" s="879">
        <v>0</v>
      </c>
    </row>
    <row r="388" spans="1:4" ht="12.75" customHeight="1">
      <c r="A388" s="921" t="s">
        <v>1674</v>
      </c>
      <c r="B388" s="926" t="s">
        <v>1697</v>
      </c>
      <c r="C388" s="927">
        <v>6522</v>
      </c>
      <c r="D388" s="879">
        <v>4456</v>
      </c>
    </row>
    <row r="389" spans="1:4" ht="12.75" customHeight="1">
      <c r="A389" s="923" t="s">
        <v>1675</v>
      </c>
      <c r="B389" s="926" t="s">
        <v>1697</v>
      </c>
      <c r="C389" s="927">
        <v>909</v>
      </c>
      <c r="D389" s="879">
        <v>0</v>
      </c>
    </row>
    <row r="390" spans="1:4" ht="12.75" customHeight="1">
      <c r="A390" s="921" t="s">
        <v>1676</v>
      </c>
      <c r="B390" s="926" t="s">
        <v>1697</v>
      </c>
      <c r="C390" s="927">
        <v>2390</v>
      </c>
      <c r="D390" s="879">
        <v>1195</v>
      </c>
    </row>
    <row r="391" spans="1:4" ht="12.75" customHeight="1">
      <c r="A391" s="921" t="s">
        <v>1677</v>
      </c>
      <c r="B391" s="926" t="s">
        <v>1697</v>
      </c>
      <c r="C391" s="927">
        <v>7460</v>
      </c>
      <c r="D391" s="879">
        <v>0</v>
      </c>
    </row>
    <row r="392" spans="1:4" ht="12.75" customHeight="1">
      <c r="A392" s="921" t="s">
        <v>1678</v>
      </c>
      <c r="B392" s="926" t="s">
        <v>1697</v>
      </c>
      <c r="C392" s="927">
        <v>4198</v>
      </c>
      <c r="D392" s="879">
        <v>2099</v>
      </c>
    </row>
    <row r="393" spans="1:4" ht="12.75" customHeight="1">
      <c r="A393" s="923" t="s">
        <v>1679</v>
      </c>
      <c r="B393" s="926" t="s">
        <v>1697</v>
      </c>
      <c r="C393" s="927">
        <v>2750</v>
      </c>
      <c r="D393" s="879">
        <v>2750</v>
      </c>
    </row>
    <row r="394" spans="1:4" ht="12.75" customHeight="1">
      <c r="A394" s="923" t="s">
        <v>593</v>
      </c>
      <c r="B394" s="926" t="s">
        <v>1697</v>
      </c>
      <c r="C394" s="927">
        <v>1285</v>
      </c>
      <c r="D394" s="879">
        <v>725</v>
      </c>
    </row>
    <row r="395" spans="1:4" ht="12.75" customHeight="1">
      <c r="A395" s="923" t="s">
        <v>594</v>
      </c>
      <c r="B395" s="926" t="s">
        <v>1697</v>
      </c>
      <c r="C395" s="927">
        <v>1000</v>
      </c>
      <c r="D395" s="879">
        <v>0</v>
      </c>
    </row>
    <row r="396" spans="1:4" ht="12.75" customHeight="1">
      <c r="A396" s="921" t="s">
        <v>1469</v>
      </c>
      <c r="B396" s="926" t="s">
        <v>1697</v>
      </c>
      <c r="C396" s="927">
        <v>5400</v>
      </c>
      <c r="D396" s="879">
        <v>0</v>
      </c>
    </row>
    <row r="397" spans="1:4" ht="12.75" customHeight="1">
      <c r="A397" s="921" t="s">
        <v>595</v>
      </c>
      <c r="B397" s="926" t="s">
        <v>1697</v>
      </c>
      <c r="C397" s="927">
        <v>444</v>
      </c>
      <c r="D397" s="879">
        <v>111</v>
      </c>
    </row>
    <row r="398" spans="1:4" ht="12.75" customHeight="1">
      <c r="A398" s="923" t="s">
        <v>1381</v>
      </c>
      <c r="B398" s="926" t="s">
        <v>1697</v>
      </c>
      <c r="C398" s="927">
        <v>106380</v>
      </c>
      <c r="D398" s="879">
        <v>82700</v>
      </c>
    </row>
    <row r="399" spans="1:4" ht="12.75" customHeight="1">
      <c r="A399" s="923" t="s">
        <v>596</v>
      </c>
      <c r="B399" s="926" t="s">
        <v>1697</v>
      </c>
      <c r="C399" s="927">
        <v>9090</v>
      </c>
      <c r="D399" s="879">
        <v>0</v>
      </c>
    </row>
    <row r="400" spans="1:4" ht="12.75" customHeight="1">
      <c r="A400" s="923" t="s">
        <v>597</v>
      </c>
      <c r="B400" s="926" t="s">
        <v>1697</v>
      </c>
      <c r="C400" s="927">
        <v>636</v>
      </c>
      <c r="D400" s="879">
        <v>0</v>
      </c>
    </row>
    <row r="401" spans="1:4" ht="12.75" customHeight="1">
      <c r="A401" s="923" t="s">
        <v>598</v>
      </c>
      <c r="B401" s="926" t="s">
        <v>1697</v>
      </c>
      <c r="C401" s="927">
        <v>2950</v>
      </c>
      <c r="D401" s="879">
        <v>0</v>
      </c>
    </row>
    <row r="402" spans="1:4" ht="12.75" customHeight="1">
      <c r="A402" s="923" t="s">
        <v>599</v>
      </c>
      <c r="B402" s="926" t="s">
        <v>1697</v>
      </c>
      <c r="C402" s="927">
        <v>325</v>
      </c>
      <c r="D402" s="879">
        <v>0</v>
      </c>
    </row>
    <row r="403" spans="1:4" ht="12.75" customHeight="1">
      <c r="A403" s="921" t="s">
        <v>600</v>
      </c>
      <c r="B403" s="926" t="s">
        <v>1697</v>
      </c>
      <c r="C403" s="927">
        <v>1000</v>
      </c>
      <c r="D403" s="879">
        <v>500</v>
      </c>
    </row>
    <row r="404" spans="1:4" ht="12.75" customHeight="1">
      <c r="A404" s="921" t="s">
        <v>1470</v>
      </c>
      <c r="B404" s="926" t="s">
        <v>1697</v>
      </c>
      <c r="C404" s="927">
        <v>1000</v>
      </c>
      <c r="D404" s="879">
        <v>250</v>
      </c>
    </row>
    <row r="405" spans="1:4" ht="12.75" customHeight="1">
      <c r="A405" s="921" t="s">
        <v>601</v>
      </c>
      <c r="B405" s="926" t="s">
        <v>1697</v>
      </c>
      <c r="C405" s="927">
        <v>5240</v>
      </c>
      <c r="D405" s="879">
        <v>2620</v>
      </c>
    </row>
    <row r="406" spans="1:4" ht="12.75" customHeight="1">
      <c r="A406" s="921" t="s">
        <v>602</v>
      </c>
      <c r="B406" s="926" t="s">
        <v>1697</v>
      </c>
      <c r="C406" s="927">
        <v>7300</v>
      </c>
      <c r="D406" s="879">
        <v>3650</v>
      </c>
    </row>
    <row r="407" spans="1:4" ht="12.75" customHeight="1">
      <c r="A407" s="923" t="s">
        <v>1432</v>
      </c>
      <c r="B407" s="926" t="s">
        <v>1697</v>
      </c>
      <c r="C407" s="927">
        <v>2800</v>
      </c>
      <c r="D407" s="879">
        <v>0</v>
      </c>
    </row>
    <row r="408" spans="1:4" ht="12.75" customHeight="1">
      <c r="A408" s="923" t="s">
        <v>603</v>
      </c>
      <c r="B408" s="926" t="s">
        <v>1697</v>
      </c>
      <c r="C408" s="927">
        <v>3068</v>
      </c>
      <c r="D408" s="879">
        <v>0</v>
      </c>
    </row>
    <row r="409" spans="1:4" ht="12.75" customHeight="1">
      <c r="A409" s="923" t="s">
        <v>604</v>
      </c>
      <c r="B409" s="926" t="s">
        <v>1697</v>
      </c>
      <c r="C409" s="927">
        <v>12500</v>
      </c>
      <c r="D409" s="879">
        <v>0</v>
      </c>
    </row>
    <row r="410" spans="1:4" ht="12.75" customHeight="1">
      <c r="A410" s="921" t="s">
        <v>605</v>
      </c>
      <c r="B410" s="926" t="s">
        <v>1697</v>
      </c>
      <c r="C410" s="927">
        <v>7243</v>
      </c>
      <c r="D410" s="879">
        <v>285</v>
      </c>
    </row>
    <row r="411" spans="1:4" ht="12.75" customHeight="1">
      <c r="A411" s="921" t="s">
        <v>606</v>
      </c>
      <c r="B411" s="926" t="s">
        <v>1697</v>
      </c>
      <c r="C411" s="927">
        <v>21500</v>
      </c>
      <c r="D411" s="879">
        <v>4250</v>
      </c>
    </row>
    <row r="412" spans="1:4" ht="12.75" customHeight="1">
      <c r="A412" s="923" t="s">
        <v>607</v>
      </c>
      <c r="B412" s="926" t="s">
        <v>1697</v>
      </c>
      <c r="C412" s="927">
        <v>840</v>
      </c>
      <c r="D412" s="879">
        <v>0</v>
      </c>
    </row>
    <row r="413" spans="1:4" ht="12.75" customHeight="1">
      <c r="A413" s="921" t="s">
        <v>608</v>
      </c>
      <c r="B413" s="926" t="s">
        <v>1697</v>
      </c>
      <c r="C413" s="927">
        <v>1790</v>
      </c>
      <c r="D413" s="879">
        <v>895</v>
      </c>
    </row>
    <row r="414" spans="1:4" ht="12.75" customHeight="1">
      <c r="A414" s="923" t="s">
        <v>609</v>
      </c>
      <c r="B414" s="926" t="s">
        <v>1697</v>
      </c>
      <c r="C414" s="927">
        <v>2000</v>
      </c>
      <c r="D414" s="879">
        <v>0</v>
      </c>
    </row>
    <row r="415" spans="1:4" ht="12.75" customHeight="1">
      <c r="A415" s="921" t="s">
        <v>610</v>
      </c>
      <c r="B415" s="926" t="s">
        <v>1697</v>
      </c>
      <c r="C415" s="927">
        <v>10560</v>
      </c>
      <c r="D415" s="879">
        <v>5280</v>
      </c>
    </row>
    <row r="416" spans="1:4" ht="12.75" customHeight="1">
      <c r="A416" s="923" t="s">
        <v>611</v>
      </c>
      <c r="B416" s="926" t="s">
        <v>1697</v>
      </c>
      <c r="C416" s="927">
        <v>600</v>
      </c>
      <c r="D416" s="879">
        <v>0</v>
      </c>
    </row>
    <row r="417" spans="1:4" ht="12.75" customHeight="1">
      <c r="A417" s="921" t="s">
        <v>612</v>
      </c>
      <c r="B417" s="926" t="s">
        <v>1697</v>
      </c>
      <c r="C417" s="927">
        <v>1020</v>
      </c>
      <c r="D417" s="879">
        <v>510</v>
      </c>
    </row>
    <row r="418" spans="1:4" ht="12.75" customHeight="1">
      <c r="A418" s="921" t="s">
        <v>613</v>
      </c>
      <c r="B418" s="926" t="s">
        <v>1697</v>
      </c>
      <c r="C418" s="927">
        <v>6000</v>
      </c>
      <c r="D418" s="879">
        <v>0</v>
      </c>
    </row>
    <row r="419" spans="1:4" ht="12.75" customHeight="1">
      <c r="A419" s="921" t="s">
        <v>614</v>
      </c>
      <c r="B419" s="926" t="s">
        <v>1697</v>
      </c>
      <c r="C419" s="927">
        <v>4368</v>
      </c>
      <c r="D419" s="879">
        <v>1092</v>
      </c>
    </row>
    <row r="420" spans="1:4" ht="12.75" customHeight="1">
      <c r="A420" s="921" t="s">
        <v>615</v>
      </c>
      <c r="B420" s="926" t="s">
        <v>1697</v>
      </c>
      <c r="C420" s="927">
        <v>10140</v>
      </c>
      <c r="D420" s="879">
        <v>2535</v>
      </c>
    </row>
    <row r="421" spans="1:4" ht="12.75" customHeight="1">
      <c r="A421" s="923" t="s">
        <v>616</v>
      </c>
      <c r="B421" s="926" t="s">
        <v>1697</v>
      </c>
      <c r="C421" s="927">
        <v>3730</v>
      </c>
      <c r="D421" s="879">
        <v>0</v>
      </c>
    </row>
    <row r="422" spans="1:4" ht="12.75" customHeight="1">
      <c r="A422" s="921" t="s">
        <v>617</v>
      </c>
      <c r="B422" s="926" t="s">
        <v>1697</v>
      </c>
      <c r="C422" s="927">
        <v>3780</v>
      </c>
      <c r="D422" s="879">
        <v>1890</v>
      </c>
    </row>
    <row r="423" spans="1:4" ht="12.75" customHeight="1">
      <c r="A423" s="923" t="s">
        <v>1384</v>
      </c>
      <c r="B423" s="926" t="s">
        <v>1697</v>
      </c>
      <c r="C423" s="927">
        <v>22965</v>
      </c>
      <c r="D423" s="879">
        <v>0</v>
      </c>
    </row>
    <row r="424" spans="1:4" ht="12.75" customHeight="1">
      <c r="A424" s="921" t="s">
        <v>618</v>
      </c>
      <c r="B424" s="926" t="s">
        <v>1697</v>
      </c>
      <c r="C424" s="927">
        <v>10600</v>
      </c>
      <c r="D424" s="879">
        <v>0</v>
      </c>
    </row>
    <row r="425" spans="1:4" ht="12.75" customHeight="1">
      <c r="A425" s="921" t="s">
        <v>619</v>
      </c>
      <c r="B425" s="926" t="s">
        <v>1697</v>
      </c>
      <c r="C425" s="927">
        <v>9428</v>
      </c>
      <c r="D425" s="879">
        <v>0</v>
      </c>
    </row>
    <row r="426" spans="1:4" ht="12.75" customHeight="1">
      <c r="A426" s="923" t="s">
        <v>620</v>
      </c>
      <c r="B426" s="926" t="s">
        <v>1697</v>
      </c>
      <c r="C426" s="927">
        <v>4800</v>
      </c>
      <c r="D426" s="879">
        <v>0</v>
      </c>
    </row>
    <row r="427" spans="1:4" ht="12.75" customHeight="1">
      <c r="A427" s="921" t="s">
        <v>621</v>
      </c>
      <c r="B427" s="926" t="s">
        <v>1697</v>
      </c>
      <c r="C427" s="927">
        <v>6000</v>
      </c>
      <c r="D427" s="879">
        <v>3000</v>
      </c>
    </row>
    <row r="428" spans="1:4" ht="12.75" customHeight="1">
      <c r="A428" s="923" t="s">
        <v>622</v>
      </c>
      <c r="B428" s="926" t="s">
        <v>1697</v>
      </c>
      <c r="C428" s="927">
        <v>30550</v>
      </c>
      <c r="D428" s="879">
        <v>0</v>
      </c>
    </row>
    <row r="429" spans="1:4" ht="12.75" customHeight="1">
      <c r="A429" s="921" t="s">
        <v>623</v>
      </c>
      <c r="B429" s="926" t="s">
        <v>1697</v>
      </c>
      <c r="C429" s="927">
        <v>4000</v>
      </c>
      <c r="D429" s="879">
        <v>1000</v>
      </c>
    </row>
    <row r="430" spans="1:4" ht="12.75" customHeight="1">
      <c r="A430" s="921" t="s">
        <v>624</v>
      </c>
      <c r="B430" s="926" t="s">
        <v>1697</v>
      </c>
      <c r="C430" s="927">
        <v>2300</v>
      </c>
      <c r="D430" s="879">
        <v>1150</v>
      </c>
    </row>
    <row r="431" spans="1:4" ht="12.75" customHeight="1">
      <c r="A431" s="923" t="s">
        <v>625</v>
      </c>
      <c r="B431" s="926" t="s">
        <v>1697</v>
      </c>
      <c r="C431" s="927">
        <v>530</v>
      </c>
      <c r="D431" s="879">
        <v>0</v>
      </c>
    </row>
    <row r="432" spans="1:4" ht="12.75" customHeight="1">
      <c r="A432" s="921" t="s">
        <v>1385</v>
      </c>
      <c r="B432" s="926" t="s">
        <v>1697</v>
      </c>
      <c r="C432" s="927">
        <v>21143</v>
      </c>
      <c r="D432" s="879">
        <v>0</v>
      </c>
    </row>
    <row r="433" spans="1:4" ht="12.75" customHeight="1">
      <c r="A433" s="921" t="s">
        <v>626</v>
      </c>
      <c r="B433" s="926" t="s">
        <v>1697</v>
      </c>
      <c r="C433" s="927">
        <v>3500</v>
      </c>
      <c r="D433" s="879">
        <v>1750</v>
      </c>
    </row>
    <row r="434" spans="1:4" ht="12.75" customHeight="1">
      <c r="A434" s="921" t="s">
        <v>627</v>
      </c>
      <c r="B434" s="926" t="s">
        <v>1697</v>
      </c>
      <c r="C434" s="927">
        <v>20614</v>
      </c>
      <c r="D434" s="879">
        <v>10307</v>
      </c>
    </row>
    <row r="435" spans="1:4" ht="12.75" customHeight="1">
      <c r="A435" s="923" t="s">
        <v>1471</v>
      </c>
      <c r="B435" s="926" t="s">
        <v>1697</v>
      </c>
      <c r="C435" s="927">
        <v>2117</v>
      </c>
      <c r="D435" s="879">
        <v>0</v>
      </c>
    </row>
    <row r="436" spans="1:4" ht="12.75" customHeight="1">
      <c r="A436" s="923" t="s">
        <v>628</v>
      </c>
      <c r="B436" s="926" t="s">
        <v>1697</v>
      </c>
      <c r="C436" s="927">
        <v>2790</v>
      </c>
      <c r="D436" s="879">
        <v>0</v>
      </c>
    </row>
    <row r="437" spans="1:4" ht="12.75" customHeight="1">
      <c r="A437" s="921" t="s">
        <v>1386</v>
      </c>
      <c r="B437" s="926" t="s">
        <v>1697</v>
      </c>
      <c r="C437" s="927">
        <v>47050</v>
      </c>
      <c r="D437" s="879">
        <v>0</v>
      </c>
    </row>
    <row r="438" spans="1:4" ht="12.75" customHeight="1">
      <c r="A438" s="921" t="s">
        <v>629</v>
      </c>
      <c r="B438" s="926" t="s">
        <v>1697</v>
      </c>
      <c r="C438" s="927">
        <v>3452</v>
      </c>
      <c r="D438" s="879">
        <v>700</v>
      </c>
    </row>
    <row r="439" spans="1:4" ht="12.75" customHeight="1">
      <c r="A439" s="921" t="s">
        <v>630</v>
      </c>
      <c r="B439" s="926" t="s">
        <v>1697</v>
      </c>
      <c r="C439" s="927">
        <v>1500</v>
      </c>
      <c r="D439" s="879">
        <v>750</v>
      </c>
    </row>
    <row r="440" spans="1:4" ht="12.75" customHeight="1">
      <c r="A440" s="923" t="s">
        <v>631</v>
      </c>
      <c r="B440" s="926" t="s">
        <v>1697</v>
      </c>
      <c r="C440" s="927">
        <v>9749</v>
      </c>
      <c r="D440" s="879">
        <v>0</v>
      </c>
    </row>
    <row r="441" spans="1:4" ht="12.75" customHeight="1">
      <c r="A441" s="923" t="s">
        <v>632</v>
      </c>
      <c r="B441" s="926" t="s">
        <v>1697</v>
      </c>
      <c r="C441" s="927">
        <v>527</v>
      </c>
      <c r="D441" s="879">
        <v>0</v>
      </c>
    </row>
    <row r="442" spans="1:4" ht="12.75" customHeight="1">
      <c r="A442" s="921" t="s">
        <v>633</v>
      </c>
      <c r="B442" s="926" t="s">
        <v>1697</v>
      </c>
      <c r="C442" s="927">
        <v>8055</v>
      </c>
      <c r="D442" s="879">
        <v>1770</v>
      </c>
    </row>
    <row r="443" spans="1:4" ht="12.75" customHeight="1">
      <c r="A443" s="921" t="s">
        <v>634</v>
      </c>
      <c r="B443" s="926" t="s">
        <v>1697</v>
      </c>
      <c r="C443" s="927">
        <v>1968</v>
      </c>
      <c r="D443" s="879">
        <v>984</v>
      </c>
    </row>
    <row r="444" spans="1:4" ht="12.75" customHeight="1">
      <c r="A444" s="923" t="s">
        <v>635</v>
      </c>
      <c r="B444" s="926" t="s">
        <v>1697</v>
      </c>
      <c r="C444" s="927">
        <v>1000</v>
      </c>
      <c r="D444" s="879">
        <v>0</v>
      </c>
    </row>
    <row r="445" spans="1:4" ht="12.75" customHeight="1">
      <c r="A445" s="923" t="s">
        <v>636</v>
      </c>
      <c r="B445" s="926" t="s">
        <v>1697</v>
      </c>
      <c r="C445" s="927">
        <v>11985</v>
      </c>
      <c r="D445" s="879">
        <v>0</v>
      </c>
    </row>
    <row r="446" spans="1:4" ht="12.75" customHeight="1">
      <c r="A446" s="923" t="s">
        <v>637</v>
      </c>
      <c r="B446" s="926" t="s">
        <v>1697</v>
      </c>
      <c r="C446" s="927">
        <v>17250</v>
      </c>
      <c r="D446" s="879">
        <v>0</v>
      </c>
    </row>
    <row r="447" spans="1:4" ht="12.75" customHeight="1">
      <c r="A447" s="923" t="s">
        <v>1387</v>
      </c>
      <c r="B447" s="926" t="s">
        <v>1697</v>
      </c>
      <c r="C447" s="927">
        <v>375</v>
      </c>
      <c r="D447" s="879">
        <v>0</v>
      </c>
    </row>
    <row r="448" spans="1:4" ht="12.75" customHeight="1">
      <c r="A448" s="923" t="s">
        <v>1388</v>
      </c>
      <c r="B448" s="926" t="s">
        <v>1697</v>
      </c>
      <c r="C448" s="927">
        <v>2000</v>
      </c>
      <c r="D448" s="879">
        <v>1000</v>
      </c>
    </row>
    <row r="449" spans="1:4" ht="12.75" customHeight="1">
      <c r="A449" s="923" t="s">
        <v>1436</v>
      </c>
      <c r="B449" s="926" t="s">
        <v>1697</v>
      </c>
      <c r="C449" s="927">
        <v>250</v>
      </c>
      <c r="D449" s="879">
        <v>0</v>
      </c>
    </row>
    <row r="450" spans="1:4" ht="12.75" customHeight="1">
      <c r="A450" s="923" t="s">
        <v>638</v>
      </c>
      <c r="B450" s="926" t="s">
        <v>1697</v>
      </c>
      <c r="C450" s="927">
        <v>729</v>
      </c>
      <c r="D450" s="879">
        <v>0</v>
      </c>
    </row>
    <row r="451" spans="1:4" ht="12.75" customHeight="1">
      <c r="A451" s="921" t="s">
        <v>639</v>
      </c>
      <c r="B451" s="926" t="s">
        <v>1697</v>
      </c>
      <c r="C451" s="927">
        <v>2500</v>
      </c>
      <c r="D451" s="879">
        <v>1250</v>
      </c>
    </row>
    <row r="452" spans="1:4" ht="12.75" customHeight="1">
      <c r="A452" s="921" t="s">
        <v>640</v>
      </c>
      <c r="B452" s="926" t="s">
        <v>1697</v>
      </c>
      <c r="C452" s="927">
        <v>3400</v>
      </c>
      <c r="D452" s="879">
        <v>850</v>
      </c>
    </row>
    <row r="453" spans="1:4" ht="12.75" customHeight="1">
      <c r="A453" s="923" t="s">
        <v>641</v>
      </c>
      <c r="B453" s="926" t="s">
        <v>1697</v>
      </c>
      <c r="C453" s="927">
        <v>10500</v>
      </c>
      <c r="D453" s="879">
        <v>0</v>
      </c>
    </row>
    <row r="454" spans="1:4" ht="12.75" customHeight="1">
      <c r="A454" s="923" t="s">
        <v>642</v>
      </c>
      <c r="B454" s="926" t="s">
        <v>1697</v>
      </c>
      <c r="C454" s="927">
        <v>972</v>
      </c>
      <c r="D454" s="879">
        <v>0</v>
      </c>
    </row>
    <row r="455" spans="1:4" ht="12.75" customHeight="1">
      <c r="A455" s="921" t="s">
        <v>643</v>
      </c>
      <c r="B455" s="926" t="s">
        <v>1697</v>
      </c>
      <c r="C455" s="927">
        <v>4730</v>
      </c>
      <c r="D455" s="879">
        <v>650</v>
      </c>
    </row>
    <row r="456" spans="1:4" ht="12.75" customHeight="1">
      <c r="A456" s="921" t="s">
        <v>644</v>
      </c>
      <c r="B456" s="926" t="s">
        <v>1697</v>
      </c>
      <c r="C456" s="927">
        <v>4980</v>
      </c>
      <c r="D456" s="879">
        <v>430</v>
      </c>
    </row>
    <row r="457" spans="1:4" ht="12.75" customHeight="1">
      <c r="A457" s="921" t="s">
        <v>645</v>
      </c>
      <c r="B457" s="926" t="s">
        <v>1697</v>
      </c>
      <c r="C457" s="927">
        <v>2000</v>
      </c>
      <c r="D457" s="879">
        <v>1000</v>
      </c>
    </row>
    <row r="458" spans="1:4" ht="12.75" customHeight="1">
      <c r="A458" s="923" t="s">
        <v>646</v>
      </c>
      <c r="B458" s="926" t="s">
        <v>1697</v>
      </c>
      <c r="C458" s="927">
        <v>830</v>
      </c>
      <c r="D458" s="879">
        <v>0</v>
      </c>
    </row>
    <row r="459" spans="1:4" ht="12.75" customHeight="1">
      <c r="A459" s="923" t="s">
        <v>647</v>
      </c>
      <c r="B459" s="926" t="s">
        <v>1697</v>
      </c>
      <c r="C459" s="927">
        <v>630</v>
      </c>
      <c r="D459" s="879">
        <v>0</v>
      </c>
    </row>
    <row r="460" spans="1:4" ht="12.75" customHeight="1">
      <c r="A460" s="921" t="s">
        <v>1389</v>
      </c>
      <c r="B460" s="926" t="s">
        <v>1697</v>
      </c>
      <c r="C460" s="927">
        <v>14060</v>
      </c>
      <c r="D460" s="879">
        <v>3015</v>
      </c>
    </row>
    <row r="461" spans="1:4" ht="12.75" customHeight="1">
      <c r="A461" s="923" t="s">
        <v>648</v>
      </c>
      <c r="B461" s="926" t="s">
        <v>1697</v>
      </c>
      <c r="C461" s="927">
        <v>1250</v>
      </c>
      <c r="D461" s="879">
        <v>0</v>
      </c>
    </row>
    <row r="462" spans="1:4" ht="12.75" customHeight="1">
      <c r="A462" s="923" t="s">
        <v>649</v>
      </c>
      <c r="B462" s="926" t="s">
        <v>1697</v>
      </c>
      <c r="C462" s="927">
        <v>750</v>
      </c>
      <c r="D462" s="879">
        <v>0</v>
      </c>
    </row>
    <row r="463" spans="1:4" ht="12.75" customHeight="1">
      <c r="A463" s="923" t="s">
        <v>650</v>
      </c>
      <c r="B463" s="926" t="s">
        <v>1697</v>
      </c>
      <c r="C463" s="927">
        <v>1250</v>
      </c>
      <c r="D463" s="879">
        <v>0</v>
      </c>
    </row>
    <row r="464" spans="1:4" ht="12.75" customHeight="1">
      <c r="A464" s="923" t="s">
        <v>651</v>
      </c>
      <c r="B464" s="926" t="s">
        <v>1697</v>
      </c>
      <c r="C464" s="927">
        <v>800</v>
      </c>
      <c r="D464" s="879">
        <v>0</v>
      </c>
    </row>
    <row r="465" spans="1:4" ht="12.75" customHeight="1">
      <c r="A465" s="923" t="s">
        <v>652</v>
      </c>
      <c r="B465" s="926" t="s">
        <v>1697</v>
      </c>
      <c r="C465" s="927">
        <v>1500</v>
      </c>
      <c r="D465" s="879">
        <v>0</v>
      </c>
    </row>
    <row r="466" spans="1:4" ht="12.75" customHeight="1">
      <c r="A466" s="921" t="s">
        <v>653</v>
      </c>
      <c r="B466" s="926" t="s">
        <v>1697</v>
      </c>
      <c r="C466" s="927">
        <v>14580</v>
      </c>
      <c r="D466" s="879">
        <v>3645</v>
      </c>
    </row>
    <row r="467" spans="1:4" ht="12.75" customHeight="1">
      <c r="A467" s="923" t="s">
        <v>654</v>
      </c>
      <c r="B467" s="926" t="s">
        <v>1697</v>
      </c>
      <c r="C467" s="927">
        <v>28703</v>
      </c>
      <c r="D467" s="879">
        <v>1979</v>
      </c>
    </row>
    <row r="468" spans="1:4" ht="12.75" customHeight="1">
      <c r="A468" s="923" t="s">
        <v>655</v>
      </c>
      <c r="B468" s="926" t="s">
        <v>1697</v>
      </c>
      <c r="C468" s="927">
        <v>10840</v>
      </c>
      <c r="D468" s="879">
        <v>0</v>
      </c>
    </row>
    <row r="469" spans="1:4" ht="12.75" customHeight="1">
      <c r="A469" s="921" t="s">
        <v>656</v>
      </c>
      <c r="B469" s="926" t="s">
        <v>1697</v>
      </c>
      <c r="C469" s="927">
        <v>3850</v>
      </c>
      <c r="D469" s="879">
        <v>2650</v>
      </c>
    </row>
    <row r="470" spans="1:4" ht="12.75" customHeight="1">
      <c r="A470" s="923" t="s">
        <v>657</v>
      </c>
      <c r="B470" s="926" t="s">
        <v>1697</v>
      </c>
      <c r="C470" s="927">
        <v>972</v>
      </c>
      <c r="D470" s="879">
        <v>0</v>
      </c>
    </row>
    <row r="471" spans="1:4" ht="12.75" customHeight="1">
      <c r="A471" s="923" t="s">
        <v>658</v>
      </c>
      <c r="B471" s="926" t="s">
        <v>1697</v>
      </c>
      <c r="C471" s="927">
        <v>2705</v>
      </c>
      <c r="D471" s="879">
        <v>0</v>
      </c>
    </row>
    <row r="472" spans="1:4" ht="12.75" customHeight="1">
      <c r="A472" s="921" t="s">
        <v>1390</v>
      </c>
      <c r="B472" s="926" t="s">
        <v>1697</v>
      </c>
      <c r="C472" s="927">
        <v>750</v>
      </c>
      <c r="D472" s="879">
        <v>375</v>
      </c>
    </row>
    <row r="473" spans="1:4" ht="12.75" customHeight="1">
      <c r="A473" s="923" t="s">
        <v>659</v>
      </c>
      <c r="B473" s="926" t="s">
        <v>1697</v>
      </c>
      <c r="C473" s="927">
        <v>2000</v>
      </c>
      <c r="D473" s="879">
        <v>1000</v>
      </c>
    </row>
    <row r="474" spans="1:4" ht="12.75" customHeight="1">
      <c r="A474" s="923" t="s">
        <v>1391</v>
      </c>
      <c r="B474" s="926" t="s">
        <v>1697</v>
      </c>
      <c r="C474" s="927">
        <v>31125</v>
      </c>
      <c r="D474" s="879">
        <v>0</v>
      </c>
    </row>
    <row r="475" spans="1:4" ht="12.75" customHeight="1">
      <c r="A475" s="923" t="s">
        <v>660</v>
      </c>
      <c r="B475" s="926" t="s">
        <v>1697</v>
      </c>
      <c r="C475" s="927">
        <v>5224</v>
      </c>
      <c r="D475" s="879">
        <v>0</v>
      </c>
    </row>
    <row r="476" spans="1:4" ht="12.75" customHeight="1">
      <c r="A476" s="921" t="s">
        <v>661</v>
      </c>
      <c r="B476" s="926" t="s">
        <v>1697</v>
      </c>
      <c r="C476" s="927">
        <v>12868</v>
      </c>
      <c r="D476" s="879">
        <v>3217</v>
      </c>
    </row>
    <row r="477" spans="1:4" ht="12.75" customHeight="1">
      <c r="A477" s="923" t="s">
        <v>662</v>
      </c>
      <c r="B477" s="926" t="s">
        <v>1697</v>
      </c>
      <c r="C477" s="927">
        <v>1125</v>
      </c>
      <c r="D477" s="879">
        <v>0</v>
      </c>
    </row>
    <row r="478" spans="1:4" ht="12.75" customHeight="1">
      <c r="A478" s="921" t="s">
        <v>663</v>
      </c>
      <c r="B478" s="926" t="s">
        <v>1697</v>
      </c>
      <c r="C478" s="927">
        <v>3200</v>
      </c>
      <c r="D478" s="879">
        <v>0</v>
      </c>
    </row>
    <row r="479" spans="1:4" ht="12.75" customHeight="1">
      <c r="A479" s="921" t="s">
        <v>664</v>
      </c>
      <c r="B479" s="926" t="s">
        <v>1697</v>
      </c>
      <c r="C479" s="927">
        <v>2025</v>
      </c>
      <c r="D479" s="879">
        <v>1350</v>
      </c>
    </row>
    <row r="480" spans="1:4" ht="12.75" customHeight="1">
      <c r="A480" s="921" t="s">
        <v>665</v>
      </c>
      <c r="B480" s="926" t="s">
        <v>1697</v>
      </c>
      <c r="C480" s="927">
        <v>1600</v>
      </c>
      <c r="D480" s="879">
        <v>400</v>
      </c>
    </row>
    <row r="481" spans="1:4" ht="12.75" customHeight="1">
      <c r="A481" s="923" t="s">
        <v>666</v>
      </c>
      <c r="B481" s="926" t="s">
        <v>1697</v>
      </c>
      <c r="C481" s="927">
        <v>1327</v>
      </c>
      <c r="D481" s="879">
        <v>0</v>
      </c>
    </row>
    <row r="482" spans="1:4" ht="12.75" customHeight="1">
      <c r="A482" s="923" t="s">
        <v>667</v>
      </c>
      <c r="B482" s="926" t="s">
        <v>1697</v>
      </c>
      <c r="C482" s="927">
        <v>171</v>
      </c>
      <c r="D482" s="879">
        <v>0</v>
      </c>
    </row>
    <row r="483" spans="1:4" ht="12.75" customHeight="1">
      <c r="A483" s="921" t="s">
        <v>668</v>
      </c>
      <c r="B483" s="926" t="s">
        <v>1697</v>
      </c>
      <c r="C483" s="927">
        <v>11640</v>
      </c>
      <c r="D483" s="879">
        <v>2910</v>
      </c>
    </row>
    <row r="484" spans="1:4" ht="12.75" customHeight="1">
      <c r="A484" s="921" t="s">
        <v>669</v>
      </c>
      <c r="B484" s="926" t="s">
        <v>1697</v>
      </c>
      <c r="C484" s="927">
        <v>5764</v>
      </c>
      <c r="D484" s="879">
        <v>1000</v>
      </c>
    </row>
    <row r="485" spans="1:4" ht="12.75" customHeight="1">
      <c r="A485" s="923" t="s">
        <v>670</v>
      </c>
      <c r="B485" s="926" t="s">
        <v>1697</v>
      </c>
      <c r="C485" s="927">
        <v>6000</v>
      </c>
      <c r="D485" s="879">
        <v>0</v>
      </c>
    </row>
    <row r="486" spans="1:4" ht="12.75" customHeight="1">
      <c r="A486" s="923" t="s">
        <v>671</v>
      </c>
      <c r="B486" s="926" t="s">
        <v>1697</v>
      </c>
      <c r="C486" s="927">
        <v>561</v>
      </c>
      <c r="D486" s="879">
        <v>0</v>
      </c>
    </row>
    <row r="487" spans="1:4" ht="12.75" customHeight="1">
      <c r="A487" s="923" t="s">
        <v>1392</v>
      </c>
      <c r="B487" s="926" t="s">
        <v>1697</v>
      </c>
      <c r="C487" s="927">
        <v>5630</v>
      </c>
      <c r="D487" s="879">
        <v>0</v>
      </c>
    </row>
    <row r="488" spans="1:4" ht="12.75" customHeight="1">
      <c r="A488" s="923" t="s">
        <v>1393</v>
      </c>
      <c r="B488" s="926" t="s">
        <v>1697</v>
      </c>
      <c r="C488" s="927">
        <v>5000</v>
      </c>
      <c r="D488" s="879">
        <v>0</v>
      </c>
    </row>
    <row r="489" spans="1:4" ht="12.75" customHeight="1">
      <c r="A489" s="923" t="s">
        <v>672</v>
      </c>
      <c r="B489" s="926" t="s">
        <v>1697</v>
      </c>
      <c r="C489" s="927">
        <v>76775</v>
      </c>
      <c r="D489" s="879">
        <v>0</v>
      </c>
    </row>
    <row r="490" spans="1:4" ht="12.75" customHeight="1">
      <c r="A490" s="921" t="s">
        <v>673</v>
      </c>
      <c r="B490" s="926" t="s">
        <v>1697</v>
      </c>
      <c r="C490" s="927">
        <v>3000</v>
      </c>
      <c r="D490" s="879">
        <v>1500</v>
      </c>
    </row>
    <row r="491" spans="1:4" ht="12.75" customHeight="1">
      <c r="A491" s="921" t="s">
        <v>674</v>
      </c>
      <c r="B491" s="926" t="s">
        <v>1697</v>
      </c>
      <c r="C491" s="927">
        <v>2668</v>
      </c>
      <c r="D491" s="879">
        <v>667</v>
      </c>
    </row>
    <row r="492" spans="1:4" ht="12.75" customHeight="1">
      <c r="A492" s="921" t="s">
        <v>675</v>
      </c>
      <c r="B492" s="926" t="s">
        <v>1697</v>
      </c>
      <c r="C492" s="927">
        <v>2840</v>
      </c>
      <c r="D492" s="879">
        <v>1420</v>
      </c>
    </row>
    <row r="493" spans="1:4" ht="12.75" customHeight="1">
      <c r="A493" s="923" t="s">
        <v>676</v>
      </c>
      <c r="B493" s="926" t="s">
        <v>1697</v>
      </c>
      <c r="C493" s="927">
        <v>2290</v>
      </c>
      <c r="D493" s="879">
        <v>0</v>
      </c>
    </row>
    <row r="494" spans="1:4" ht="12.75" customHeight="1">
      <c r="A494" s="923" t="s">
        <v>677</v>
      </c>
      <c r="B494" s="926" t="s">
        <v>1697</v>
      </c>
      <c r="C494" s="927">
        <v>660</v>
      </c>
      <c r="D494" s="879">
        <v>0</v>
      </c>
    </row>
    <row r="495" spans="1:4" ht="12.75" customHeight="1">
      <c r="A495" s="921" t="s">
        <v>678</v>
      </c>
      <c r="B495" s="926" t="s">
        <v>1697</v>
      </c>
      <c r="C495" s="927">
        <v>5640</v>
      </c>
      <c r="D495" s="879">
        <v>2820</v>
      </c>
    </row>
    <row r="496" spans="1:4" ht="12.75" customHeight="1">
      <c r="A496" s="923" t="s">
        <v>679</v>
      </c>
      <c r="B496" s="926" t="s">
        <v>1697</v>
      </c>
      <c r="C496" s="927">
        <v>640</v>
      </c>
      <c r="D496" s="879">
        <v>0</v>
      </c>
    </row>
    <row r="497" spans="1:4" ht="12.75" customHeight="1">
      <c r="A497" s="923" t="s">
        <v>680</v>
      </c>
      <c r="B497" s="926" t="s">
        <v>1697</v>
      </c>
      <c r="C497" s="927">
        <v>3230</v>
      </c>
      <c r="D497" s="879">
        <v>1615</v>
      </c>
    </row>
    <row r="498" spans="1:4" ht="12.75" customHeight="1">
      <c r="A498" s="923" t="s">
        <v>681</v>
      </c>
      <c r="B498" s="926" t="s">
        <v>1697</v>
      </c>
      <c r="C498" s="927">
        <v>625</v>
      </c>
      <c r="D498" s="879">
        <v>0</v>
      </c>
    </row>
    <row r="499" spans="1:4" ht="12.75" customHeight="1">
      <c r="A499" s="923" t="s">
        <v>1474</v>
      </c>
      <c r="B499" s="926" t="s">
        <v>1697</v>
      </c>
      <c r="C499" s="927">
        <v>2250</v>
      </c>
      <c r="D499" s="879">
        <v>0</v>
      </c>
    </row>
    <row r="500" spans="1:4" ht="12.75" customHeight="1">
      <c r="A500" s="923" t="s">
        <v>682</v>
      </c>
      <c r="B500" s="926" t="s">
        <v>1697</v>
      </c>
      <c r="C500" s="927">
        <v>500</v>
      </c>
      <c r="D500" s="879">
        <v>500</v>
      </c>
    </row>
    <row r="501" spans="1:4" ht="12.75" customHeight="1">
      <c r="A501" s="923" t="s">
        <v>683</v>
      </c>
      <c r="B501" s="926" t="s">
        <v>1697</v>
      </c>
      <c r="C501" s="927">
        <v>1500</v>
      </c>
      <c r="D501" s="879">
        <v>0</v>
      </c>
    </row>
    <row r="502" spans="1:4" ht="12.75" customHeight="1">
      <c r="A502" s="921" t="s">
        <v>684</v>
      </c>
      <c r="B502" s="926" t="s">
        <v>1697</v>
      </c>
      <c r="C502" s="927">
        <v>2000</v>
      </c>
      <c r="D502" s="879">
        <v>1000</v>
      </c>
    </row>
    <row r="503" spans="1:4" ht="12.75" customHeight="1">
      <c r="A503" s="923" t="s">
        <v>1475</v>
      </c>
      <c r="B503" s="926" t="s">
        <v>1697</v>
      </c>
      <c r="C503" s="927">
        <v>1000</v>
      </c>
      <c r="D503" s="879">
        <v>0</v>
      </c>
    </row>
    <row r="504" spans="1:4" ht="12.75" customHeight="1">
      <c r="A504" s="923" t="s">
        <v>685</v>
      </c>
      <c r="B504" s="926" t="s">
        <v>1697</v>
      </c>
      <c r="C504" s="927">
        <v>1500</v>
      </c>
      <c r="D504" s="879">
        <v>0</v>
      </c>
    </row>
    <row r="505" spans="1:4" ht="12.75" customHeight="1">
      <c r="A505" s="921" t="s">
        <v>1396</v>
      </c>
      <c r="B505" s="926" t="s">
        <v>1697</v>
      </c>
      <c r="C505" s="927">
        <v>1990</v>
      </c>
      <c r="D505" s="879">
        <v>0</v>
      </c>
    </row>
    <row r="506" spans="1:4" ht="12.75" customHeight="1">
      <c r="A506" s="921" t="s">
        <v>686</v>
      </c>
      <c r="B506" s="926" t="s">
        <v>1697</v>
      </c>
      <c r="C506" s="927">
        <v>1250</v>
      </c>
      <c r="D506" s="879">
        <v>250</v>
      </c>
    </row>
    <row r="507" spans="1:4" ht="12.75" customHeight="1">
      <c r="A507" s="923" t="s">
        <v>687</v>
      </c>
      <c r="B507" s="926" t="s">
        <v>1697</v>
      </c>
      <c r="C507" s="927">
        <v>6338</v>
      </c>
      <c r="D507" s="879">
        <v>1586</v>
      </c>
    </row>
    <row r="508" spans="1:4" ht="12.75" customHeight="1">
      <c r="A508" s="921" t="s">
        <v>688</v>
      </c>
      <c r="B508" s="926" t="s">
        <v>1697</v>
      </c>
      <c r="C508" s="927">
        <v>3040</v>
      </c>
      <c r="D508" s="879">
        <v>860</v>
      </c>
    </row>
    <row r="509" spans="1:4" ht="12.75" customHeight="1">
      <c r="A509" s="923" t="s">
        <v>689</v>
      </c>
      <c r="B509" s="926" t="s">
        <v>1697</v>
      </c>
      <c r="C509" s="927">
        <v>1465</v>
      </c>
      <c r="D509" s="879">
        <v>0</v>
      </c>
    </row>
    <row r="510" spans="1:4" ht="12.75" customHeight="1">
      <c r="A510" s="921" t="s">
        <v>690</v>
      </c>
      <c r="B510" s="926" t="s">
        <v>1697</v>
      </c>
      <c r="C510" s="927">
        <v>5800</v>
      </c>
      <c r="D510" s="879">
        <v>0</v>
      </c>
    </row>
    <row r="511" spans="1:4" ht="12.75" customHeight="1">
      <c r="A511" s="923" t="s">
        <v>1397</v>
      </c>
      <c r="B511" s="926" t="s">
        <v>1697</v>
      </c>
      <c r="C511" s="927">
        <v>2250</v>
      </c>
      <c r="D511" s="879">
        <v>0</v>
      </c>
    </row>
    <row r="512" spans="1:4" ht="12.75" customHeight="1">
      <c r="A512" s="923" t="s">
        <v>691</v>
      </c>
      <c r="B512" s="926" t="s">
        <v>1697</v>
      </c>
      <c r="C512" s="927">
        <v>3355</v>
      </c>
      <c r="D512" s="879">
        <v>0</v>
      </c>
    </row>
    <row r="513" spans="1:4" ht="12.75" customHeight="1">
      <c r="A513" s="921" t="s">
        <v>1398</v>
      </c>
      <c r="B513" s="926" t="s">
        <v>1697</v>
      </c>
      <c r="C513" s="927">
        <v>20565</v>
      </c>
      <c r="D513" s="879">
        <v>6100</v>
      </c>
    </row>
    <row r="514" spans="1:4" ht="12.75" customHeight="1">
      <c r="A514" s="923" t="s">
        <v>692</v>
      </c>
      <c r="B514" s="926" t="s">
        <v>1697</v>
      </c>
      <c r="C514" s="927">
        <v>2390</v>
      </c>
      <c r="D514" s="879">
        <v>0</v>
      </c>
    </row>
    <row r="515" spans="1:4" ht="12.75" customHeight="1">
      <c r="A515" s="923" t="s">
        <v>693</v>
      </c>
      <c r="B515" s="926" t="s">
        <v>1697</v>
      </c>
      <c r="C515" s="927">
        <v>3483</v>
      </c>
      <c r="D515" s="879">
        <v>0</v>
      </c>
    </row>
    <row r="516" spans="1:4" ht="12.75" customHeight="1">
      <c r="A516" s="921" t="s">
        <v>693</v>
      </c>
      <c r="B516" s="926" t="s">
        <v>1697</v>
      </c>
      <c r="C516" s="927">
        <v>1600</v>
      </c>
      <c r="D516" s="879">
        <v>400</v>
      </c>
    </row>
    <row r="517" spans="1:4" ht="12.75" customHeight="1">
      <c r="A517" s="923" t="s">
        <v>694</v>
      </c>
      <c r="B517" s="926" t="s">
        <v>1697</v>
      </c>
      <c r="C517" s="927">
        <v>3000</v>
      </c>
      <c r="D517" s="879">
        <v>0</v>
      </c>
    </row>
    <row r="518" spans="1:4" ht="12.75" customHeight="1">
      <c r="A518" s="923" t="s">
        <v>695</v>
      </c>
      <c r="B518" s="926" t="s">
        <v>1697</v>
      </c>
      <c r="C518" s="927">
        <v>1090</v>
      </c>
      <c r="D518" s="879">
        <v>0</v>
      </c>
    </row>
    <row r="519" spans="1:4" ht="12.75" customHeight="1">
      <c r="A519" s="921" t="s">
        <v>696</v>
      </c>
      <c r="B519" s="926" t="s">
        <v>1697</v>
      </c>
      <c r="C519" s="927">
        <v>8940</v>
      </c>
      <c r="D519" s="879">
        <v>2050</v>
      </c>
    </row>
    <row r="520" spans="1:4" ht="12.75" customHeight="1">
      <c r="A520" s="921" t="s">
        <v>697</v>
      </c>
      <c r="B520" s="926" t="s">
        <v>1697</v>
      </c>
      <c r="C520" s="927">
        <v>1317</v>
      </c>
      <c r="D520" s="879">
        <v>0</v>
      </c>
    </row>
    <row r="521" spans="1:4" ht="12.75" customHeight="1">
      <c r="A521" s="923" t="s">
        <v>698</v>
      </c>
      <c r="B521" s="926" t="s">
        <v>1697</v>
      </c>
      <c r="C521" s="927">
        <v>4500</v>
      </c>
      <c r="D521" s="879">
        <v>0</v>
      </c>
    </row>
    <row r="522" spans="1:4" ht="12.75" customHeight="1">
      <c r="A522" s="923" t="s">
        <v>699</v>
      </c>
      <c r="B522" s="926" t="s">
        <v>1697</v>
      </c>
      <c r="C522" s="927">
        <v>2770</v>
      </c>
      <c r="D522" s="879">
        <v>0</v>
      </c>
    </row>
    <row r="523" spans="1:4" ht="12.75" customHeight="1">
      <c r="A523" s="923" t="s">
        <v>700</v>
      </c>
      <c r="B523" s="926" t="s">
        <v>1697</v>
      </c>
      <c r="C523" s="927">
        <v>631</v>
      </c>
      <c r="D523" s="879">
        <v>0</v>
      </c>
    </row>
    <row r="524" spans="1:4" ht="12.75" customHeight="1">
      <c r="A524" s="923" t="s">
        <v>701</v>
      </c>
      <c r="B524" s="926" t="s">
        <v>1697</v>
      </c>
      <c r="C524" s="927">
        <v>590</v>
      </c>
      <c r="D524" s="879">
        <v>0</v>
      </c>
    </row>
    <row r="525" spans="1:4" ht="12.75" customHeight="1">
      <c r="A525" s="923" t="s">
        <v>702</v>
      </c>
      <c r="B525" s="926" t="s">
        <v>1697</v>
      </c>
      <c r="C525" s="927">
        <v>1250</v>
      </c>
      <c r="D525" s="879">
        <v>0</v>
      </c>
    </row>
    <row r="526" spans="1:4" ht="12.75" customHeight="1">
      <c r="A526" s="923" t="s">
        <v>703</v>
      </c>
      <c r="B526" s="926" t="s">
        <v>1697</v>
      </c>
      <c r="C526" s="927">
        <v>2750</v>
      </c>
      <c r="D526" s="879">
        <v>0</v>
      </c>
    </row>
    <row r="527" spans="1:4" ht="12.75" customHeight="1">
      <c r="A527" s="923" t="s">
        <v>704</v>
      </c>
      <c r="B527" s="926" t="s">
        <v>1697</v>
      </c>
      <c r="C527" s="927">
        <v>1979</v>
      </c>
      <c r="D527" s="879">
        <v>0</v>
      </c>
    </row>
    <row r="528" spans="1:4" ht="12.75" customHeight="1">
      <c r="A528" s="923" t="s">
        <v>705</v>
      </c>
      <c r="B528" s="926" t="s">
        <v>1697</v>
      </c>
      <c r="C528" s="927">
        <v>900</v>
      </c>
      <c r="D528" s="879">
        <v>0</v>
      </c>
    </row>
    <row r="529" spans="1:4" ht="12.75" customHeight="1">
      <c r="A529" s="923" t="s">
        <v>706</v>
      </c>
      <c r="B529" s="926" t="s">
        <v>1697</v>
      </c>
      <c r="C529" s="927">
        <v>6005</v>
      </c>
      <c r="D529" s="879">
        <v>0</v>
      </c>
    </row>
    <row r="530" spans="1:4" ht="12.75" customHeight="1">
      <c r="A530" s="923" t="s">
        <v>707</v>
      </c>
      <c r="B530" s="926" t="s">
        <v>1697</v>
      </c>
      <c r="C530" s="927">
        <v>3640</v>
      </c>
      <c r="D530" s="879">
        <v>0</v>
      </c>
    </row>
    <row r="531" spans="1:4" ht="12.75" customHeight="1">
      <c r="A531" s="923" t="s">
        <v>708</v>
      </c>
      <c r="B531" s="926" t="s">
        <v>1697</v>
      </c>
      <c r="C531" s="927">
        <v>1025</v>
      </c>
      <c r="D531" s="879">
        <v>0</v>
      </c>
    </row>
    <row r="532" spans="1:4" ht="12.75" customHeight="1">
      <c r="A532" s="923" t="s">
        <v>709</v>
      </c>
      <c r="B532" s="926" t="s">
        <v>1697</v>
      </c>
      <c r="C532" s="927">
        <v>400</v>
      </c>
      <c r="D532" s="879">
        <v>0</v>
      </c>
    </row>
    <row r="533" spans="1:4" ht="12.75" customHeight="1">
      <c r="A533" s="923" t="s">
        <v>710</v>
      </c>
      <c r="B533" s="926" t="s">
        <v>1697</v>
      </c>
      <c r="C533" s="927">
        <v>200</v>
      </c>
      <c r="D533" s="879">
        <v>0</v>
      </c>
    </row>
    <row r="534" spans="1:4" ht="12.75" customHeight="1">
      <c r="A534" s="921" t="s">
        <v>711</v>
      </c>
      <c r="B534" s="926" t="s">
        <v>1697</v>
      </c>
      <c r="C534" s="927">
        <v>1000</v>
      </c>
      <c r="D534" s="879">
        <v>500</v>
      </c>
    </row>
    <row r="535" spans="1:4" ht="12.75" customHeight="1">
      <c r="A535" s="928" t="s">
        <v>712</v>
      </c>
      <c r="B535" s="926" t="s">
        <v>1697</v>
      </c>
      <c r="C535" s="929">
        <v>849</v>
      </c>
      <c r="D535" s="867">
        <v>0</v>
      </c>
    </row>
    <row r="536" spans="1:4" ht="12.75" customHeight="1">
      <c r="A536" s="893" t="s">
        <v>713</v>
      </c>
      <c r="B536" s="859">
        <v>308416</v>
      </c>
      <c r="C536" s="858">
        <v>430682</v>
      </c>
      <c r="D536" s="870">
        <v>15596</v>
      </c>
    </row>
    <row r="537" spans="1:4" ht="12.75" customHeight="1">
      <c r="A537" s="930" t="s">
        <v>714</v>
      </c>
      <c r="B537" s="861">
        <v>70888</v>
      </c>
      <c r="C537" s="862">
        <v>77384</v>
      </c>
      <c r="D537" s="863">
        <v>15596</v>
      </c>
    </row>
    <row r="538" spans="1:4" ht="12.75" customHeight="1">
      <c r="A538" s="906" t="s">
        <v>715</v>
      </c>
      <c r="B538" s="917" t="s">
        <v>1697</v>
      </c>
      <c r="C538" s="862">
        <v>55000</v>
      </c>
      <c r="D538" s="879">
        <v>10000</v>
      </c>
    </row>
    <row r="539" spans="1:4" ht="12.75" customHeight="1">
      <c r="A539" s="906" t="s">
        <v>716</v>
      </c>
      <c r="B539" s="917" t="s">
        <v>1697</v>
      </c>
      <c r="C539" s="862">
        <v>18968</v>
      </c>
      <c r="D539" s="879">
        <v>4742</v>
      </c>
    </row>
    <row r="540" spans="1:4" ht="12.75" customHeight="1">
      <c r="A540" s="879" t="s">
        <v>717</v>
      </c>
      <c r="B540" s="917" t="s">
        <v>1697</v>
      </c>
      <c r="C540" s="862">
        <v>2416</v>
      </c>
      <c r="D540" s="879">
        <v>604</v>
      </c>
    </row>
    <row r="541" spans="1:4" ht="12.75" customHeight="1">
      <c r="A541" s="879" t="s">
        <v>718</v>
      </c>
      <c r="B541" s="917" t="s">
        <v>1697</v>
      </c>
      <c r="C541" s="862">
        <v>1000</v>
      </c>
      <c r="D541" s="879">
        <v>250</v>
      </c>
    </row>
    <row r="542" spans="1:4" ht="12" customHeight="1">
      <c r="A542" s="906" t="s">
        <v>719</v>
      </c>
      <c r="B542" s="901">
        <v>60000</v>
      </c>
      <c r="C542" s="881">
        <v>0</v>
      </c>
      <c r="D542" s="879">
        <v>0</v>
      </c>
    </row>
    <row r="543" spans="1:4" ht="12" customHeight="1">
      <c r="A543" s="906" t="s">
        <v>720</v>
      </c>
      <c r="B543" s="880">
        <v>177528</v>
      </c>
      <c r="C543" s="881">
        <v>88758</v>
      </c>
      <c r="D543" s="879">
        <v>0</v>
      </c>
    </row>
    <row r="544" spans="1:4" ht="12" customHeight="1">
      <c r="A544" s="931" t="s">
        <v>721</v>
      </c>
      <c r="B544" s="880" t="s">
        <v>1697</v>
      </c>
      <c r="C544" s="862">
        <v>34894</v>
      </c>
      <c r="D544" s="879">
        <v>0</v>
      </c>
    </row>
    <row r="545" spans="1:4" ht="12" customHeight="1">
      <c r="A545" s="931" t="s">
        <v>722</v>
      </c>
      <c r="B545" s="880" t="s">
        <v>1697</v>
      </c>
      <c r="C545" s="881">
        <v>2456</v>
      </c>
      <c r="D545" s="879">
        <v>0</v>
      </c>
    </row>
    <row r="546" spans="1:4" ht="12" customHeight="1">
      <c r="A546" s="931" t="s">
        <v>723</v>
      </c>
      <c r="B546" s="880" t="s">
        <v>1697</v>
      </c>
      <c r="C546" s="881">
        <v>49134</v>
      </c>
      <c r="D546" s="879">
        <v>0</v>
      </c>
    </row>
    <row r="547" spans="1:4" ht="12" customHeight="1">
      <c r="A547" s="932" t="s">
        <v>724</v>
      </c>
      <c r="B547" s="880" t="s">
        <v>1697</v>
      </c>
      <c r="C547" s="882">
        <v>21887</v>
      </c>
      <c r="D547" s="879">
        <v>0</v>
      </c>
    </row>
    <row r="548" spans="1:4" ht="12" customHeight="1">
      <c r="A548" s="932" t="s">
        <v>725</v>
      </c>
      <c r="B548" s="880" t="s">
        <v>1697</v>
      </c>
      <c r="C548" s="882">
        <v>142494</v>
      </c>
      <c r="D548" s="879">
        <v>0</v>
      </c>
    </row>
    <row r="549" spans="1:4" ht="12" customHeight="1">
      <c r="A549" s="932" t="s">
        <v>726</v>
      </c>
      <c r="B549" s="880" t="s">
        <v>1697</v>
      </c>
      <c r="C549" s="882">
        <v>13675</v>
      </c>
      <c r="D549" s="867">
        <v>0</v>
      </c>
    </row>
    <row r="550" spans="1:4" s="262" customFormat="1" ht="15" customHeight="1">
      <c r="A550" s="898" t="s">
        <v>727</v>
      </c>
      <c r="B550" s="856">
        <v>1663728</v>
      </c>
      <c r="C550" s="857">
        <v>1562033</v>
      </c>
      <c r="D550" s="870">
        <v>510201</v>
      </c>
    </row>
    <row r="551" spans="1:4" ht="12.75" customHeight="1">
      <c r="A551" s="930" t="s">
        <v>728</v>
      </c>
      <c r="B551" s="861">
        <v>280000</v>
      </c>
      <c r="C551" s="862">
        <v>70000</v>
      </c>
      <c r="D551" s="863">
        <v>0</v>
      </c>
    </row>
    <row r="552" spans="1:4" ht="12.75" customHeight="1">
      <c r="A552" s="906" t="s">
        <v>729</v>
      </c>
      <c r="B552" s="861">
        <v>101646</v>
      </c>
      <c r="C552" s="881">
        <v>54341</v>
      </c>
      <c r="D552" s="879">
        <v>0</v>
      </c>
    </row>
    <row r="553" spans="1:4" ht="12.75" customHeight="1">
      <c r="A553" s="906" t="s">
        <v>730</v>
      </c>
      <c r="B553" s="861">
        <v>31487</v>
      </c>
      <c r="C553" s="881">
        <v>0</v>
      </c>
      <c r="D553" s="879">
        <v>0</v>
      </c>
    </row>
    <row r="554" spans="1:4" ht="25.5" customHeight="1">
      <c r="A554" s="906" t="s">
        <v>731</v>
      </c>
      <c r="B554" s="901">
        <v>96371</v>
      </c>
      <c r="C554" s="881">
        <v>96166</v>
      </c>
      <c r="D554" s="879">
        <v>0</v>
      </c>
    </row>
    <row r="555" spans="1:4" ht="12.75" customHeight="1">
      <c r="A555" s="906" t="s">
        <v>732</v>
      </c>
      <c r="B555" s="861">
        <v>32838</v>
      </c>
      <c r="C555" s="881">
        <v>0</v>
      </c>
      <c r="D555" s="879">
        <v>0</v>
      </c>
    </row>
    <row r="556" spans="1:4" ht="12.75" customHeight="1">
      <c r="A556" s="906" t="s">
        <v>733</v>
      </c>
      <c r="B556" s="901">
        <v>670432</v>
      </c>
      <c r="C556" s="881">
        <v>240687</v>
      </c>
      <c r="D556" s="879">
        <v>10000</v>
      </c>
    </row>
    <row r="557" spans="1:4" ht="12.75" customHeight="1">
      <c r="A557" s="906" t="s">
        <v>734</v>
      </c>
      <c r="B557" s="880" t="s">
        <v>1697</v>
      </c>
      <c r="C557" s="882">
        <v>20000</v>
      </c>
      <c r="D557" s="879">
        <v>0</v>
      </c>
    </row>
    <row r="558" spans="1:4" ht="12.75" customHeight="1">
      <c r="A558" s="906" t="s">
        <v>735</v>
      </c>
      <c r="B558" s="880" t="s">
        <v>1697</v>
      </c>
      <c r="C558" s="882">
        <v>190000</v>
      </c>
      <c r="D558" s="879">
        <v>0</v>
      </c>
    </row>
    <row r="559" spans="1:4" ht="12.75" customHeight="1">
      <c r="A559" s="933" t="s">
        <v>736</v>
      </c>
      <c r="B559" s="880" t="s">
        <v>1697</v>
      </c>
      <c r="C559" s="882">
        <v>30000</v>
      </c>
      <c r="D559" s="879">
        <v>10000</v>
      </c>
    </row>
    <row r="560" spans="1:4" ht="12.75" customHeight="1">
      <c r="A560" s="933" t="s">
        <v>737</v>
      </c>
      <c r="B560" s="880" t="s">
        <v>1697</v>
      </c>
      <c r="C560" s="882">
        <v>687</v>
      </c>
      <c r="D560" s="879">
        <v>0</v>
      </c>
    </row>
    <row r="561" spans="1:4" ht="12.75" customHeight="1">
      <c r="A561" s="906" t="s">
        <v>738</v>
      </c>
      <c r="B561" s="901">
        <v>450954</v>
      </c>
      <c r="C561" s="882">
        <v>0</v>
      </c>
      <c r="D561" s="879">
        <v>0</v>
      </c>
    </row>
    <row r="562" spans="1:4" ht="12.75" customHeight="1">
      <c r="A562" s="933" t="s">
        <v>739</v>
      </c>
      <c r="B562" s="880" t="s">
        <v>1697</v>
      </c>
      <c r="C562" s="881">
        <v>1100000</v>
      </c>
      <c r="D562" s="879">
        <v>500000</v>
      </c>
    </row>
    <row r="563" spans="1:4" ht="12.75" customHeight="1">
      <c r="A563" s="906" t="s">
        <v>740</v>
      </c>
      <c r="B563" s="880" t="s">
        <v>1697</v>
      </c>
      <c r="C563" s="881">
        <v>839</v>
      </c>
      <c r="D563" s="879">
        <v>201</v>
      </c>
    </row>
    <row r="564" spans="1:4" ht="12.75" customHeight="1">
      <c r="A564" s="934"/>
      <c r="B564" s="935"/>
      <c r="C564" s="935"/>
      <c r="D564" s="936"/>
    </row>
    <row r="565" spans="1:4" ht="12.75" customHeight="1">
      <c r="A565" s="937" t="s">
        <v>741</v>
      </c>
      <c r="B565" s="935"/>
      <c r="C565" s="935"/>
      <c r="D565" s="936"/>
    </row>
    <row r="566" spans="1:4" ht="12.75" customHeight="1">
      <c r="A566" s="934"/>
      <c r="B566" s="935"/>
      <c r="C566" s="935"/>
      <c r="D566" s="936"/>
    </row>
    <row r="567" spans="1:4" ht="12.75">
      <c r="A567" s="1138" t="s">
        <v>1141</v>
      </c>
      <c r="B567" s="1138"/>
      <c r="C567" s="158"/>
      <c r="D567" s="163" t="s">
        <v>1735</v>
      </c>
    </row>
    <row r="568" spans="1:4" ht="12.75">
      <c r="A568" s="157"/>
      <c r="B568" s="938"/>
      <c r="C568" s="158"/>
      <c r="D568" s="152"/>
    </row>
    <row r="569" spans="1:4" ht="15.75" customHeight="1">
      <c r="A569" s="158"/>
      <c r="B569" s="158"/>
      <c r="C569" s="158"/>
      <c r="D569" s="158"/>
    </row>
    <row r="570" spans="1:4" s="203" customFormat="1" ht="12.75">
      <c r="A570" s="158" t="s">
        <v>1142</v>
      </c>
      <c r="B570" s="158"/>
      <c r="C570" s="158"/>
      <c r="D570" s="158"/>
    </row>
    <row r="571" spans="1:4" s="203" customFormat="1" ht="12.75">
      <c r="A571" s="158"/>
      <c r="B571" s="158"/>
      <c r="C571" s="158"/>
      <c r="D571" s="158"/>
    </row>
    <row r="572" spans="1:4" ht="9.75" customHeight="1">
      <c r="A572" s="158"/>
      <c r="B572" s="158"/>
      <c r="C572" s="158"/>
      <c r="D572" s="158"/>
    </row>
    <row r="573" spans="1:4" ht="9.75" customHeight="1">
      <c r="A573" s="158"/>
      <c r="B573" s="158"/>
      <c r="C573" s="158"/>
      <c r="D573" s="158"/>
    </row>
    <row r="574" spans="1:4" ht="9.75" customHeight="1">
      <c r="A574" s="158"/>
      <c r="B574" s="158"/>
      <c r="C574" s="158"/>
      <c r="D574" s="158"/>
    </row>
    <row r="575" spans="1:4" ht="9.75" customHeight="1">
      <c r="A575" s="158"/>
      <c r="B575" s="158"/>
      <c r="C575" s="158"/>
      <c r="D575" s="158"/>
    </row>
    <row r="576" spans="1:4" ht="9.75" customHeight="1">
      <c r="A576" s="158"/>
      <c r="B576" s="158"/>
      <c r="C576" s="158"/>
      <c r="D576" s="158"/>
    </row>
    <row r="577" spans="1:4" ht="9.75" customHeight="1">
      <c r="A577" s="158"/>
      <c r="B577" s="158"/>
      <c r="C577" s="158"/>
      <c r="D577" s="158"/>
    </row>
    <row r="578" spans="1:4" ht="9.75" customHeight="1">
      <c r="A578" s="158"/>
      <c r="B578" s="158"/>
      <c r="C578" s="158"/>
      <c r="D578" s="158"/>
    </row>
    <row r="579" spans="1:4" ht="9.75" customHeight="1">
      <c r="A579" s="158"/>
      <c r="B579" s="158"/>
      <c r="C579" s="158"/>
      <c r="D579" s="158"/>
    </row>
    <row r="580" spans="1:4" ht="9.75" customHeight="1">
      <c r="A580" s="158"/>
      <c r="B580" s="158"/>
      <c r="C580" s="158"/>
      <c r="D580" s="158"/>
    </row>
    <row r="581" spans="1:4" ht="9.75" customHeight="1">
      <c r="A581" s="158"/>
      <c r="B581" s="158"/>
      <c r="C581" s="158"/>
      <c r="D581" s="158"/>
    </row>
    <row r="582" spans="1:4" ht="9.75" customHeight="1">
      <c r="A582" s="158"/>
      <c r="B582" s="158"/>
      <c r="C582" s="158"/>
      <c r="D582" s="158"/>
    </row>
    <row r="583" spans="1:4" ht="9.75" customHeight="1">
      <c r="A583" s="158"/>
      <c r="B583" s="158"/>
      <c r="C583" s="158"/>
      <c r="D583" s="158"/>
    </row>
    <row r="584" spans="1:4" ht="9.75" customHeight="1">
      <c r="A584" s="158"/>
      <c r="B584" s="158"/>
      <c r="C584" s="158"/>
      <c r="D584" s="158"/>
    </row>
    <row r="585" spans="1:4" ht="9.75" customHeight="1">
      <c r="A585" s="158"/>
      <c r="B585" s="158"/>
      <c r="C585" s="158"/>
      <c r="D585" s="158"/>
    </row>
    <row r="586" spans="1:4" ht="9.75" customHeight="1">
      <c r="A586" s="158"/>
      <c r="B586" s="158"/>
      <c r="C586" s="158"/>
      <c r="D586" s="158"/>
    </row>
    <row r="587" spans="1:4" ht="9.75" customHeight="1">
      <c r="A587" s="158"/>
      <c r="B587" s="158"/>
      <c r="C587" s="158"/>
      <c r="D587" s="158"/>
    </row>
    <row r="588" spans="1:4" ht="9.75" customHeight="1">
      <c r="A588" s="158"/>
      <c r="B588" s="158"/>
      <c r="C588" s="158"/>
      <c r="D588" s="158"/>
    </row>
    <row r="589" spans="1:4" ht="9.75" customHeight="1">
      <c r="A589" s="158"/>
      <c r="B589" s="158"/>
      <c r="C589" s="158"/>
      <c r="D589" s="158"/>
    </row>
    <row r="590" spans="1:4" ht="9.75" customHeight="1">
      <c r="A590" s="158"/>
      <c r="B590" s="158"/>
      <c r="C590" s="158"/>
      <c r="D590" s="158"/>
    </row>
    <row r="591" spans="1:4" ht="9.75" customHeight="1">
      <c r="A591" s="158"/>
      <c r="B591" s="158"/>
      <c r="C591" s="158"/>
      <c r="D591" s="158"/>
    </row>
    <row r="592" spans="1:4" ht="9.75" customHeight="1">
      <c r="A592" s="158"/>
      <c r="B592" s="158"/>
      <c r="C592" s="158"/>
      <c r="D592" s="158"/>
    </row>
    <row r="593" spans="1:4" ht="9.75" customHeight="1">
      <c r="A593" s="158"/>
      <c r="B593" s="158"/>
      <c r="C593" s="158"/>
      <c r="D593" s="158"/>
    </row>
    <row r="594" spans="1:4" ht="9.75" customHeight="1">
      <c r="A594" s="158"/>
      <c r="B594" s="158"/>
      <c r="C594" s="158"/>
      <c r="D594" s="158"/>
    </row>
    <row r="595" spans="1:4" ht="9.75" customHeight="1">
      <c r="A595" s="158"/>
      <c r="B595" s="158"/>
      <c r="C595" s="158"/>
      <c r="D595" s="158"/>
    </row>
    <row r="596" spans="1:4" ht="9.75" customHeight="1">
      <c r="A596" s="158"/>
      <c r="B596" s="158"/>
      <c r="C596" s="158"/>
      <c r="D596" s="158"/>
    </row>
    <row r="597" spans="1:4" ht="9.75" customHeight="1">
      <c r="A597" s="158"/>
      <c r="B597" s="158"/>
      <c r="C597" s="158"/>
      <c r="D597" s="158"/>
    </row>
    <row r="598" spans="1:4" ht="9.75" customHeight="1">
      <c r="A598" s="158"/>
      <c r="B598" s="158"/>
      <c r="C598" s="158"/>
      <c r="D598" s="158"/>
    </row>
    <row r="599" spans="1:4" ht="9.75" customHeight="1">
      <c r="A599" s="158"/>
      <c r="B599" s="158"/>
      <c r="C599" s="158"/>
      <c r="D599" s="158"/>
    </row>
    <row r="600" spans="1:4" ht="9.75" customHeight="1">
      <c r="A600" s="158"/>
      <c r="B600" s="158"/>
      <c r="C600" s="158"/>
      <c r="D600" s="158"/>
    </row>
    <row r="601" spans="1:4" ht="9.75" customHeight="1">
      <c r="A601" s="158"/>
      <c r="B601" s="158"/>
      <c r="C601" s="158"/>
      <c r="D601" s="158"/>
    </row>
    <row r="602" spans="1:4" ht="9.75" customHeight="1">
      <c r="A602" s="158"/>
      <c r="B602" s="158"/>
      <c r="C602" s="158"/>
      <c r="D602" s="158"/>
    </row>
    <row r="603" spans="1:4" ht="9.75" customHeight="1">
      <c r="A603" s="158"/>
      <c r="B603" s="158"/>
      <c r="C603" s="158"/>
      <c r="D603" s="158"/>
    </row>
    <row r="604" spans="1:4" ht="9.75" customHeight="1">
      <c r="A604" s="158"/>
      <c r="B604" s="158"/>
      <c r="C604" s="158"/>
      <c r="D604" s="158"/>
    </row>
    <row r="605" spans="1:4" ht="9.75" customHeight="1">
      <c r="A605" s="158"/>
      <c r="B605" s="158"/>
      <c r="C605" s="158"/>
      <c r="D605" s="158"/>
    </row>
    <row r="606" spans="1:4" ht="9.75" customHeight="1">
      <c r="A606" s="158"/>
      <c r="B606" s="158"/>
      <c r="C606" s="158"/>
      <c r="D606" s="158"/>
    </row>
    <row r="607" spans="1:4" ht="9.75" customHeight="1">
      <c r="A607" s="158"/>
      <c r="B607" s="158"/>
      <c r="C607" s="158"/>
      <c r="D607" s="158"/>
    </row>
    <row r="608" spans="1:4" ht="9.75" customHeight="1">
      <c r="A608" s="158"/>
      <c r="B608" s="158"/>
      <c r="C608" s="158"/>
      <c r="D608" s="158"/>
    </row>
    <row r="609" spans="1:4" ht="9.75" customHeight="1">
      <c r="A609" s="158"/>
      <c r="B609" s="158"/>
      <c r="C609" s="158"/>
      <c r="D609" s="158"/>
    </row>
    <row r="610" spans="1:4" ht="9.75" customHeight="1">
      <c r="A610" s="158"/>
      <c r="B610" s="158"/>
      <c r="C610" s="158"/>
      <c r="D610" s="158"/>
    </row>
    <row r="611" spans="1:4" ht="9.75" customHeight="1">
      <c r="A611" s="158"/>
      <c r="B611" s="158"/>
      <c r="C611" s="158"/>
      <c r="D611" s="158"/>
    </row>
    <row r="612" spans="1:4" ht="9.75" customHeight="1">
      <c r="A612" s="158"/>
      <c r="B612" s="158"/>
      <c r="C612" s="158"/>
      <c r="D612" s="158"/>
    </row>
    <row r="613" spans="1:4" ht="9.75" customHeight="1">
      <c r="A613" s="158"/>
      <c r="B613" s="158"/>
      <c r="C613" s="158"/>
      <c r="D613" s="158"/>
    </row>
    <row r="614" spans="1:4" ht="9.75" customHeight="1">
      <c r="A614" s="158"/>
      <c r="B614" s="158"/>
      <c r="C614" s="158"/>
      <c r="D614" s="158"/>
    </row>
    <row r="615" spans="1:4" ht="9.75" customHeight="1">
      <c r="A615" s="158"/>
      <c r="B615" s="158"/>
      <c r="C615" s="158"/>
      <c r="D615" s="158"/>
    </row>
    <row r="616" spans="1:4" ht="9.75" customHeight="1">
      <c r="A616" s="158"/>
      <c r="B616" s="158"/>
      <c r="C616" s="158"/>
      <c r="D616" s="158"/>
    </row>
    <row r="617" spans="1:4" ht="9.75" customHeight="1">
      <c r="A617" s="158"/>
      <c r="B617" s="158"/>
      <c r="C617" s="158"/>
      <c r="D617" s="158"/>
    </row>
    <row r="618" spans="1:4" ht="9.75" customHeight="1">
      <c r="A618" s="158"/>
      <c r="B618" s="158"/>
      <c r="C618" s="158"/>
      <c r="D618" s="158"/>
    </row>
    <row r="619" spans="1:4" ht="9.75" customHeight="1">
      <c r="A619" s="158"/>
      <c r="B619" s="158"/>
      <c r="C619" s="158"/>
      <c r="D619" s="158"/>
    </row>
    <row r="620" spans="1:4" ht="9.75" customHeight="1">
      <c r="A620" s="158"/>
      <c r="B620" s="158"/>
      <c r="C620" s="158"/>
      <c r="D620" s="158"/>
    </row>
    <row r="621" spans="1:4" ht="9.75" customHeight="1">
      <c r="A621" s="158"/>
      <c r="B621" s="158"/>
      <c r="C621" s="158"/>
      <c r="D621" s="158"/>
    </row>
    <row r="622" spans="1:4" ht="9.75" customHeight="1">
      <c r="A622" s="158"/>
      <c r="B622" s="158"/>
      <c r="C622" s="158"/>
      <c r="D622" s="158"/>
    </row>
    <row r="623" spans="1:4" ht="9.75" customHeight="1">
      <c r="A623" s="158"/>
      <c r="B623" s="158"/>
      <c r="C623" s="158"/>
      <c r="D623" s="158"/>
    </row>
    <row r="624" spans="1:4" ht="9.75" customHeight="1">
      <c r="A624" s="158"/>
      <c r="B624" s="158"/>
      <c r="C624" s="158"/>
      <c r="D624" s="158"/>
    </row>
    <row r="625" spans="1:4" ht="9.75" customHeight="1">
      <c r="A625" s="158"/>
      <c r="B625" s="158"/>
      <c r="C625" s="158"/>
      <c r="D625" s="158"/>
    </row>
    <row r="626" spans="1:4" ht="9.75" customHeight="1">
      <c r="A626" s="158"/>
      <c r="B626" s="158"/>
      <c r="C626" s="158"/>
      <c r="D626" s="158"/>
    </row>
    <row r="627" spans="1:4" ht="9.75" customHeight="1">
      <c r="A627" s="158"/>
      <c r="B627" s="158"/>
      <c r="C627" s="158"/>
      <c r="D627" s="158"/>
    </row>
    <row r="628" spans="1:4" ht="9.75" customHeight="1">
      <c r="A628" s="158"/>
      <c r="B628" s="158"/>
      <c r="C628" s="158"/>
      <c r="D628" s="158"/>
    </row>
    <row r="629" spans="1:4" ht="9.75" customHeight="1">
      <c r="A629" s="158"/>
      <c r="B629" s="158"/>
      <c r="C629" s="158"/>
      <c r="D629" s="158"/>
    </row>
    <row r="630" spans="1:4" ht="9.75" customHeight="1">
      <c r="A630" s="158"/>
      <c r="B630" s="158"/>
      <c r="C630" s="158"/>
      <c r="D630" s="158"/>
    </row>
    <row r="631" spans="1:4" ht="9.75" customHeight="1">
      <c r="A631" s="158"/>
      <c r="B631" s="158"/>
      <c r="C631" s="158"/>
      <c r="D631" s="158"/>
    </row>
    <row r="632" spans="1:4" ht="9.75" customHeight="1">
      <c r="A632" s="158"/>
      <c r="B632" s="158"/>
      <c r="C632" s="158"/>
      <c r="D632" s="158"/>
    </row>
    <row r="633" spans="1:4" ht="9.75" customHeight="1">
      <c r="A633" s="158"/>
      <c r="B633" s="158"/>
      <c r="C633" s="158"/>
      <c r="D633" s="158"/>
    </row>
    <row r="634" spans="1:4" ht="9.75" customHeight="1">
      <c r="A634" s="158"/>
      <c r="B634" s="158"/>
      <c r="C634" s="158"/>
      <c r="D634" s="158"/>
    </row>
    <row r="635" spans="1:4" ht="9.75" customHeight="1">
      <c r="A635" s="158"/>
      <c r="B635" s="158"/>
      <c r="C635" s="158"/>
      <c r="D635" s="158"/>
    </row>
    <row r="636" spans="1:4" ht="9.75" customHeight="1">
      <c r="A636" s="158"/>
      <c r="B636" s="158"/>
      <c r="C636" s="158"/>
      <c r="D636" s="158"/>
    </row>
    <row r="637" spans="1:4" ht="9.75" customHeight="1">
      <c r="A637" s="158"/>
      <c r="B637" s="158"/>
      <c r="C637" s="158"/>
      <c r="D637" s="158"/>
    </row>
    <row r="638" spans="1:4" ht="9.75" customHeight="1">
      <c r="A638" s="158"/>
      <c r="B638" s="158"/>
      <c r="C638" s="158"/>
      <c r="D638" s="158"/>
    </row>
    <row r="639" spans="1:4" ht="9.75" customHeight="1">
      <c r="A639" s="158"/>
      <c r="B639" s="158"/>
      <c r="C639" s="158"/>
      <c r="D639" s="158"/>
    </row>
    <row r="640" spans="1:4" ht="9.75" customHeight="1">
      <c r="A640" s="158"/>
      <c r="B640" s="158"/>
      <c r="C640" s="158"/>
      <c r="D640" s="158"/>
    </row>
    <row r="641" spans="1:4" ht="9.75" customHeight="1">
      <c r="A641" s="158"/>
      <c r="B641" s="158"/>
      <c r="C641" s="158"/>
      <c r="D641" s="158"/>
    </row>
    <row r="642" spans="1:4" ht="9.75" customHeight="1">
      <c r="A642" s="158"/>
      <c r="B642" s="158"/>
      <c r="C642" s="158"/>
      <c r="D642" s="158"/>
    </row>
    <row r="643" spans="1:4" ht="9.75" customHeight="1">
      <c r="A643" s="158"/>
      <c r="B643" s="158"/>
      <c r="C643" s="158"/>
      <c r="D643" s="158"/>
    </row>
    <row r="644" spans="1:4" ht="9.75" customHeight="1">
      <c r="A644" s="158"/>
      <c r="B644" s="158"/>
      <c r="C644" s="158"/>
      <c r="D644" s="158"/>
    </row>
    <row r="645" spans="1:4" ht="9.75" customHeight="1">
      <c r="A645" s="158"/>
      <c r="B645" s="158"/>
      <c r="C645" s="158"/>
      <c r="D645" s="158"/>
    </row>
    <row r="646" spans="1:4" ht="9.75" customHeight="1">
      <c r="A646" s="158"/>
      <c r="B646" s="158"/>
      <c r="C646" s="158"/>
      <c r="D646" s="158"/>
    </row>
    <row r="647" spans="1:4" ht="9.75" customHeight="1">
      <c r="A647" s="158"/>
      <c r="B647" s="158"/>
      <c r="C647" s="158"/>
      <c r="D647" s="158"/>
    </row>
    <row r="648" spans="1:4" ht="9.75" customHeight="1">
      <c r="A648" s="158"/>
      <c r="B648" s="158"/>
      <c r="C648" s="158"/>
      <c r="D648" s="158"/>
    </row>
    <row r="649" spans="1:4" ht="9.75" customHeight="1">
      <c r="A649" s="158"/>
      <c r="B649" s="158"/>
      <c r="C649" s="158"/>
      <c r="D649" s="158"/>
    </row>
    <row r="650" spans="1:4" ht="9.75" customHeight="1">
      <c r="A650" s="158"/>
      <c r="B650" s="158"/>
      <c r="C650" s="158"/>
      <c r="D650" s="158"/>
    </row>
    <row r="651" spans="1:4" ht="9.75" customHeight="1">
      <c r="A651" s="158"/>
      <c r="B651" s="158"/>
      <c r="C651" s="158"/>
      <c r="D651" s="158"/>
    </row>
    <row r="652" spans="1:4" ht="9.75" customHeight="1">
      <c r="A652" s="158"/>
      <c r="B652" s="158"/>
      <c r="C652" s="158"/>
      <c r="D652" s="158"/>
    </row>
    <row r="653" spans="1:4" ht="9.75" customHeight="1">
      <c r="A653" s="158"/>
      <c r="B653" s="158"/>
      <c r="C653" s="158"/>
      <c r="D653" s="158"/>
    </row>
    <row r="654" spans="1:4" ht="9.75" customHeight="1">
      <c r="A654" s="158"/>
      <c r="B654" s="158"/>
      <c r="C654" s="158"/>
      <c r="D654" s="158"/>
    </row>
    <row r="655" spans="1:4" ht="9.75" customHeight="1">
      <c r="A655" s="158"/>
      <c r="B655" s="158"/>
      <c r="C655" s="158"/>
      <c r="D655" s="158"/>
    </row>
    <row r="656" spans="1:4" ht="9.75" customHeight="1">
      <c r="A656" s="158"/>
      <c r="B656" s="158"/>
      <c r="C656" s="158"/>
      <c r="D656" s="158"/>
    </row>
    <row r="657" spans="1:4" ht="9.75" customHeight="1">
      <c r="A657" s="158"/>
      <c r="B657" s="158"/>
      <c r="C657" s="158"/>
      <c r="D657" s="158"/>
    </row>
    <row r="658" spans="1:4" ht="9.75" customHeight="1">
      <c r="A658" s="158"/>
      <c r="B658" s="158"/>
      <c r="C658" s="158"/>
      <c r="D658" s="158"/>
    </row>
    <row r="659" spans="1:4" ht="9.75" customHeight="1">
      <c r="A659" s="158"/>
      <c r="B659" s="158"/>
      <c r="C659" s="158"/>
      <c r="D659" s="158"/>
    </row>
    <row r="660" spans="1:4" ht="9.75" customHeight="1">
      <c r="A660" s="158"/>
      <c r="B660" s="158"/>
      <c r="C660" s="158"/>
      <c r="D660" s="158"/>
    </row>
    <row r="661" spans="1:4" ht="9.75" customHeight="1">
      <c r="A661" s="158"/>
      <c r="B661" s="158"/>
      <c r="C661" s="158"/>
      <c r="D661" s="158"/>
    </row>
    <row r="662" spans="1:4" ht="9.75" customHeight="1">
      <c r="A662" s="158"/>
      <c r="B662" s="158"/>
      <c r="C662" s="158"/>
      <c r="D662" s="158"/>
    </row>
    <row r="663" spans="1:4" ht="9.75" customHeight="1">
      <c r="A663" s="158"/>
      <c r="B663" s="158"/>
      <c r="C663" s="158"/>
      <c r="D663" s="158"/>
    </row>
    <row r="664" spans="1:4" ht="9.75" customHeight="1">
      <c r="A664" s="158"/>
      <c r="B664" s="158"/>
      <c r="C664" s="158"/>
      <c r="D664" s="158"/>
    </row>
    <row r="665" spans="1:4" ht="9.75" customHeight="1">
      <c r="A665" s="158"/>
      <c r="B665" s="158"/>
      <c r="C665" s="158"/>
      <c r="D665" s="158"/>
    </row>
    <row r="666" spans="1:4" ht="9.75" customHeight="1">
      <c r="A666" s="158"/>
      <c r="B666" s="158"/>
      <c r="C666" s="158"/>
      <c r="D666" s="158"/>
    </row>
    <row r="667" spans="1:4" ht="9.75" customHeight="1">
      <c r="A667" s="158"/>
      <c r="B667" s="158"/>
      <c r="C667" s="158"/>
      <c r="D667" s="158"/>
    </row>
    <row r="668" spans="1:4" ht="9.75" customHeight="1">
      <c r="A668" s="158"/>
      <c r="B668" s="158"/>
      <c r="C668" s="158"/>
      <c r="D668" s="158"/>
    </row>
    <row r="669" spans="1:4" ht="9.75" customHeight="1">
      <c r="A669" s="158"/>
      <c r="B669" s="158"/>
      <c r="C669" s="158"/>
      <c r="D669" s="158"/>
    </row>
    <row r="670" spans="1:4" ht="9.75" customHeight="1">
      <c r="A670" s="158"/>
      <c r="B670" s="158"/>
      <c r="C670" s="158"/>
      <c r="D670" s="158"/>
    </row>
    <row r="671" spans="1:4" ht="9.75" customHeight="1">
      <c r="A671" s="158"/>
      <c r="B671" s="158"/>
      <c r="C671" s="158"/>
      <c r="D671" s="158"/>
    </row>
    <row r="672" spans="1:4" ht="9.75" customHeight="1">
      <c r="A672" s="158"/>
      <c r="B672" s="158"/>
      <c r="C672" s="158"/>
      <c r="D672" s="158"/>
    </row>
    <row r="673" spans="1:4" ht="9.75" customHeight="1">
      <c r="A673" s="158"/>
      <c r="B673" s="158"/>
      <c r="C673" s="158"/>
      <c r="D673" s="158"/>
    </row>
  </sheetData>
  <mergeCells count="8">
    <mergeCell ref="A567:B567"/>
    <mergeCell ref="A1:D1"/>
    <mergeCell ref="A2:D2"/>
    <mergeCell ref="A4:D4"/>
    <mergeCell ref="A9:D9"/>
    <mergeCell ref="A6:D6"/>
    <mergeCell ref="A7:D7"/>
    <mergeCell ref="A8:D8"/>
  </mergeCells>
  <printOptions horizontalCentered="1"/>
  <pageMargins left="0.7480314960629921" right="0.7480314960629921" top="0.984251968503937" bottom="0.984251968503937" header="0.5118110236220472" footer="0.5118110236220472"/>
  <pageSetup firstPageNumber="53" useFirstPageNumber="1" horizontalDpi="600" verticalDpi="600" orientation="portrait" paperSize="9" scale="92" r:id="rId1"/>
  <headerFooter alignWithMargins="0">
    <oddFooter>&amp;C&amp;8&amp;P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135"/>
  <dimension ref="A1:BD46"/>
  <sheetViews>
    <sheetView zoomScaleSheetLayoutView="100" workbookViewId="0" topLeftCell="A1">
      <selection activeCell="K24" sqref="K24"/>
    </sheetView>
  </sheetViews>
  <sheetFormatPr defaultColWidth="9.140625" defaultRowHeight="12.75"/>
  <cols>
    <col min="1" max="1" width="33.28125" style="158" customWidth="1"/>
    <col min="2" max="2" width="14.28125" style="158" customWidth="1"/>
    <col min="3" max="3" width="14.421875" style="158" customWidth="1"/>
    <col min="4" max="4" width="13.140625" style="158" customWidth="1"/>
    <col min="5" max="5" width="32.7109375" style="158" hidden="1" customWidth="1"/>
    <col min="6" max="6" width="15.8515625" style="158" hidden="1" customWidth="1"/>
    <col min="7" max="7" width="16.28125" style="158" hidden="1" customWidth="1"/>
    <col min="8" max="8" width="13.28125" style="158" hidden="1" customWidth="1"/>
    <col min="9" max="9" width="9.140625" style="158" customWidth="1"/>
    <col min="10" max="10" width="10.00390625" style="158" customWidth="1"/>
    <col min="11" max="11" width="10.00390625" style="158" bestFit="1" customWidth="1"/>
    <col min="12" max="12" width="10.421875" style="158" customWidth="1"/>
    <col min="13" max="14" width="9.140625" style="158" customWidth="1"/>
    <col min="15" max="15" width="10.140625" style="158" customWidth="1"/>
    <col min="16" max="16" width="9.7109375" style="158" customWidth="1"/>
    <col min="17" max="17" width="10.140625" style="158" customWidth="1"/>
    <col min="18" max="16384" width="9.140625" style="158" customWidth="1"/>
  </cols>
  <sheetData>
    <row r="1" spans="1:55" ht="12.75">
      <c r="A1" s="1103" t="s">
        <v>1680</v>
      </c>
      <c r="B1" s="1103"/>
      <c r="C1" s="1103"/>
      <c r="D1" s="1103"/>
      <c r="E1" s="1103"/>
      <c r="F1" s="1103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5" customHeight="1">
      <c r="A2" s="1104" t="s">
        <v>1681</v>
      </c>
      <c r="B2" s="1104"/>
      <c r="C2" s="1104"/>
      <c r="D2" s="1104"/>
      <c r="E2" s="1104"/>
      <c r="F2" s="110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3.75" customHeight="1">
      <c r="A3" s="4"/>
      <c r="B3" s="5"/>
      <c r="C3" s="6"/>
      <c r="D3" s="6"/>
      <c r="E3" s="4"/>
      <c r="F3" s="4"/>
      <c r="G3" s="3"/>
      <c r="H3" s="345"/>
      <c r="I3" s="345"/>
      <c r="J3" s="345"/>
      <c r="K3" s="3"/>
      <c r="L3" s="345"/>
      <c r="M3" s="345"/>
      <c r="N3" s="3"/>
      <c r="O3" s="345"/>
      <c r="P3" s="34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17" s="2" customFormat="1" ht="12.75">
      <c r="A4" s="1105" t="s">
        <v>1682</v>
      </c>
      <c r="B4" s="1105"/>
      <c r="C4" s="1105"/>
      <c r="D4" s="1105"/>
      <c r="E4" s="1105"/>
      <c r="F4" s="1105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</row>
    <row r="5" spans="1:16" s="2" customFormat="1" ht="12.75">
      <c r="A5" s="8"/>
      <c r="B5" s="7"/>
      <c r="C5" s="7"/>
      <c r="D5" s="7"/>
      <c r="E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7" s="10" customFormat="1" ht="17.25" customHeight="1">
      <c r="A6" s="1106" t="s">
        <v>1683</v>
      </c>
      <c r="B6" s="1106"/>
      <c r="C6" s="1106"/>
      <c r="D6" s="1106"/>
      <c r="E6" s="1106"/>
      <c r="F6" s="110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</row>
    <row r="7" spans="1:17" s="10" customFormat="1" ht="17.25" customHeight="1">
      <c r="A7" s="1107" t="s">
        <v>742</v>
      </c>
      <c r="B7" s="1107"/>
      <c r="C7" s="1107"/>
      <c r="D7" s="1107"/>
      <c r="E7" s="1107"/>
      <c r="F7" s="1107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</row>
    <row r="8" spans="1:17" s="10" customFormat="1" ht="17.25" customHeight="1">
      <c r="A8" s="1108" t="s">
        <v>743</v>
      </c>
      <c r="B8" s="1108"/>
      <c r="C8" s="1108"/>
      <c r="D8" s="1108"/>
      <c r="E8" s="1108"/>
      <c r="F8" s="1108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</row>
    <row r="9" spans="1:15" s="14" customFormat="1" ht="12.75">
      <c r="A9" s="1109" t="s">
        <v>1686</v>
      </c>
      <c r="B9" s="1109"/>
      <c r="C9" s="1109"/>
      <c r="D9" s="1109"/>
      <c r="E9" s="1109"/>
      <c r="F9" s="1109"/>
      <c r="G9" s="13"/>
      <c r="H9" s="13"/>
      <c r="I9" s="13"/>
      <c r="J9" s="13"/>
      <c r="K9" s="13"/>
      <c r="L9" s="13"/>
      <c r="M9" s="13"/>
      <c r="N9" s="345"/>
      <c r="O9" s="347"/>
    </row>
    <row r="10" spans="1:15" s="14" customFormat="1" ht="12.75">
      <c r="A10" s="17" t="s">
        <v>1687</v>
      </c>
      <c r="B10" s="18"/>
      <c r="C10" s="15"/>
      <c r="D10" s="16" t="s">
        <v>744</v>
      </c>
      <c r="F10" s="18"/>
      <c r="G10" s="15"/>
      <c r="H10" s="16"/>
      <c r="I10" s="16"/>
      <c r="J10" s="348"/>
      <c r="K10" s="15"/>
      <c r="N10" s="345"/>
      <c r="O10" s="347"/>
    </row>
    <row r="11" spans="2:4" ht="12.75">
      <c r="B11" s="941"/>
      <c r="D11" s="163" t="s">
        <v>745</v>
      </c>
    </row>
    <row r="12" spans="4:8" ht="12.75">
      <c r="D12" s="163" t="s">
        <v>1739</v>
      </c>
      <c r="H12" s="183" t="s">
        <v>746</v>
      </c>
    </row>
    <row r="13" spans="1:8" s="943" customFormat="1" ht="57" customHeight="1">
      <c r="A13" s="942" t="s">
        <v>1690</v>
      </c>
      <c r="B13" s="184" t="s">
        <v>747</v>
      </c>
      <c r="C13" s="184" t="s">
        <v>748</v>
      </c>
      <c r="D13" s="184" t="s">
        <v>749</v>
      </c>
      <c r="E13" s="942" t="s">
        <v>1690</v>
      </c>
      <c r="F13" s="184" t="s">
        <v>750</v>
      </c>
      <c r="G13" s="184" t="s">
        <v>748</v>
      </c>
      <c r="H13" s="184" t="s">
        <v>749</v>
      </c>
    </row>
    <row r="14" spans="1:8" s="945" customFormat="1" ht="11.25" customHeight="1">
      <c r="A14" s="944">
        <v>1</v>
      </c>
      <c r="B14" s="944">
        <v>2</v>
      </c>
      <c r="C14" s="515">
        <v>3</v>
      </c>
      <c r="D14" s="515">
        <v>4</v>
      </c>
      <c r="E14" s="944">
        <v>1</v>
      </c>
      <c r="F14" s="944">
        <v>2</v>
      </c>
      <c r="G14" s="515">
        <v>3</v>
      </c>
      <c r="H14" s="515">
        <v>4</v>
      </c>
    </row>
    <row r="15" spans="1:8" s="237" customFormat="1" ht="12.75">
      <c r="A15" s="946" t="s">
        <v>751</v>
      </c>
      <c r="B15" s="947">
        <v>82929528</v>
      </c>
      <c r="C15" s="947">
        <v>217998277</v>
      </c>
      <c r="D15" s="947">
        <v>135068749</v>
      </c>
      <c r="E15" s="946" t="s">
        <v>751</v>
      </c>
      <c r="F15" s="947" t="e">
        <f>F16+F34</f>
        <v>#REF!</v>
      </c>
      <c r="G15" s="947" t="e">
        <f>G16+G34</f>
        <v>#REF!</v>
      </c>
      <c r="H15" s="947" t="e">
        <f>G15-F15</f>
        <v>#REF!</v>
      </c>
    </row>
    <row r="16" spans="1:8" s="237" customFormat="1" ht="12.75">
      <c r="A16" s="313" t="s">
        <v>752</v>
      </c>
      <c r="B16" s="193">
        <v>82929528</v>
      </c>
      <c r="C16" s="193">
        <v>217998277</v>
      </c>
      <c r="D16" s="193">
        <v>135068749</v>
      </c>
      <c r="E16" s="313" t="s">
        <v>752</v>
      </c>
      <c r="F16" s="193">
        <f>F17+F25</f>
        <v>82932</v>
      </c>
      <c r="G16" s="193">
        <f>G17+G25</f>
        <v>102362</v>
      </c>
      <c r="H16" s="193">
        <f>G16-F16</f>
        <v>19430</v>
      </c>
    </row>
    <row r="17" spans="1:8" s="237" customFormat="1" ht="12.75" customHeight="1">
      <c r="A17" s="283" t="s">
        <v>753</v>
      </c>
      <c r="B17" s="193">
        <v>54743437</v>
      </c>
      <c r="C17" s="193">
        <v>13790859</v>
      </c>
      <c r="D17" s="193">
        <v>-40952578</v>
      </c>
      <c r="E17" s="283" t="s">
        <v>753</v>
      </c>
      <c r="F17" s="193">
        <f>SUM(F18:F23)</f>
        <v>54746</v>
      </c>
      <c r="G17" s="193">
        <f>SUM(G18:G23)</f>
        <v>13791</v>
      </c>
      <c r="H17" s="193">
        <f>G17-F17</f>
        <v>-40955</v>
      </c>
    </row>
    <row r="18" spans="1:14" ht="12.75" customHeight="1">
      <c r="A18" s="314" t="s">
        <v>754</v>
      </c>
      <c r="B18" s="154">
        <v>53461773</v>
      </c>
      <c r="C18" s="154">
        <v>12304520</v>
      </c>
      <c r="D18" s="154">
        <v>-41157253</v>
      </c>
      <c r="E18" s="314" t="s">
        <v>754</v>
      </c>
      <c r="F18" s="154">
        <f>ROUND(B18/1000,0)</f>
        <v>53462</v>
      </c>
      <c r="G18" s="154">
        <f>ROUND(C18/1000,0)</f>
        <v>12305</v>
      </c>
      <c r="H18" s="154">
        <f>G18-F18</f>
        <v>-41157</v>
      </c>
      <c r="J18" s="237"/>
      <c r="K18" s="237"/>
      <c r="L18" s="237"/>
      <c r="M18" s="237"/>
      <c r="N18" s="237"/>
    </row>
    <row r="19" spans="1:14" ht="12.75" customHeight="1">
      <c r="A19" s="314" t="s">
        <v>755</v>
      </c>
      <c r="B19" s="154">
        <v>1231579</v>
      </c>
      <c r="C19" s="154">
        <v>1437122</v>
      </c>
      <c r="D19" s="154">
        <v>205543</v>
      </c>
      <c r="E19" s="314" t="s">
        <v>756</v>
      </c>
      <c r="F19" s="154">
        <f>ROUND(B19/1000,0)+1</f>
        <v>1233</v>
      </c>
      <c r="G19" s="154">
        <f>ROUND(C19/1000,0)</f>
        <v>1437</v>
      </c>
      <c r="H19" s="154">
        <f>G19-F19</f>
        <v>204</v>
      </c>
      <c r="J19" s="237"/>
      <c r="K19" s="237"/>
      <c r="L19" s="237"/>
      <c r="M19" s="237"/>
      <c r="N19" s="237"/>
    </row>
    <row r="20" spans="1:14" ht="12.75" customHeight="1">
      <c r="A20" s="314" t="s">
        <v>757</v>
      </c>
      <c r="B20" s="154">
        <v>90</v>
      </c>
      <c r="C20" s="154">
        <v>90</v>
      </c>
      <c r="D20" s="154">
        <v>0</v>
      </c>
      <c r="E20" s="314"/>
      <c r="F20" s="154">
        <f>ROUND(B20/1000,0)</f>
        <v>0</v>
      </c>
      <c r="G20" s="154"/>
      <c r="H20" s="154"/>
      <c r="K20" s="237"/>
      <c r="L20" s="237"/>
      <c r="M20" s="237"/>
      <c r="N20" s="237"/>
    </row>
    <row r="21" spans="1:14" ht="12.75" customHeight="1">
      <c r="A21" s="314" t="s">
        <v>758</v>
      </c>
      <c r="B21" s="154">
        <v>7558</v>
      </c>
      <c r="C21" s="154">
        <v>9987</v>
      </c>
      <c r="D21" s="154">
        <v>2429</v>
      </c>
      <c r="E21" s="314" t="s">
        <v>759</v>
      </c>
      <c r="F21" s="154">
        <f>ROUND(B21/1000,0)</f>
        <v>8</v>
      </c>
      <c r="G21" s="154">
        <f>ROUND(C21/1000,0)</f>
        <v>10</v>
      </c>
      <c r="H21" s="154">
        <f>G21-F21</f>
        <v>2</v>
      </c>
      <c r="J21" s="237"/>
      <c r="K21" s="237"/>
      <c r="L21" s="237"/>
      <c r="M21" s="237"/>
      <c r="N21" s="237"/>
    </row>
    <row r="22" spans="1:14" ht="12.75" customHeight="1">
      <c r="A22" s="314" t="s">
        <v>760</v>
      </c>
      <c r="B22" s="154">
        <v>40638</v>
      </c>
      <c r="C22" s="154">
        <v>39140</v>
      </c>
      <c r="D22" s="154">
        <v>-1498</v>
      </c>
      <c r="E22" s="314" t="s">
        <v>761</v>
      </c>
      <c r="F22" s="154">
        <f>ROUND(B22/1000,0)</f>
        <v>41</v>
      </c>
      <c r="G22" s="154">
        <f>ROUND(C22/1000,0)</f>
        <v>39</v>
      </c>
      <c r="H22" s="154">
        <f>G22-F22</f>
        <v>-2</v>
      </c>
      <c r="J22" s="237"/>
      <c r="K22" s="237"/>
      <c r="L22" s="237"/>
      <c r="M22" s="237"/>
      <c r="N22" s="237"/>
    </row>
    <row r="23" spans="1:14" ht="12.75" customHeight="1">
      <c r="A23" s="314" t="s">
        <v>762</v>
      </c>
      <c r="B23" s="154">
        <v>1799</v>
      </c>
      <c r="C23" s="154">
        <v>0</v>
      </c>
      <c r="D23" s="154">
        <v>-1799</v>
      </c>
      <c r="E23" s="314" t="s">
        <v>763</v>
      </c>
      <c r="F23" s="154">
        <f>ROUND(B23/1000,0)</f>
        <v>2</v>
      </c>
      <c r="G23" s="154">
        <f>ROUND(C23/1000,0)</f>
        <v>0</v>
      </c>
      <c r="H23" s="154">
        <f>G23-F23</f>
        <v>-2</v>
      </c>
      <c r="J23" s="237"/>
      <c r="K23" s="237"/>
      <c r="L23" s="237"/>
      <c r="M23" s="237"/>
      <c r="N23" s="237"/>
    </row>
    <row r="24" spans="1:14" ht="12.75" customHeight="1">
      <c r="A24" s="314"/>
      <c r="B24" s="154"/>
      <c r="C24" s="154"/>
      <c r="D24" s="154"/>
      <c r="E24" s="314"/>
      <c r="F24" s="154"/>
      <c r="G24" s="154"/>
      <c r="H24" s="154"/>
      <c r="K24" s="237"/>
      <c r="L24" s="237"/>
      <c r="M24" s="237"/>
      <c r="N24" s="237"/>
    </row>
    <row r="25" spans="1:8" s="237" customFormat="1" ht="12.75" customHeight="1">
      <c r="A25" s="283" t="s">
        <v>764</v>
      </c>
      <c r="B25" s="193">
        <v>28186091</v>
      </c>
      <c r="C25" s="193">
        <v>204207418</v>
      </c>
      <c r="D25" s="193">
        <v>176021327</v>
      </c>
      <c r="E25" s="283" t="s">
        <v>764</v>
      </c>
      <c r="F25" s="193">
        <f>SUM(F26:F31)</f>
        <v>28186</v>
      </c>
      <c r="G25" s="193">
        <f>SUM(G26:G31)</f>
        <v>88571</v>
      </c>
      <c r="H25" s="193">
        <f>G25-F25</f>
        <v>60385</v>
      </c>
    </row>
    <row r="26" spans="1:14" ht="12.75" customHeight="1">
      <c r="A26" s="314" t="s">
        <v>754</v>
      </c>
      <c r="B26" s="154">
        <v>14886091</v>
      </c>
      <c r="C26" s="154">
        <v>72511424</v>
      </c>
      <c r="D26" s="154">
        <v>57625333</v>
      </c>
      <c r="E26" s="314" t="s">
        <v>754</v>
      </c>
      <c r="F26" s="154">
        <f>ROUND(B26/1000,0)</f>
        <v>14886</v>
      </c>
      <c r="G26" s="154">
        <f>ROUND(C26/1000,0)</f>
        <v>72511</v>
      </c>
      <c r="H26" s="154">
        <f>G26-F26</f>
        <v>57625</v>
      </c>
      <c r="K26" s="237"/>
      <c r="L26" s="237"/>
      <c r="M26" s="237"/>
      <c r="N26" s="237"/>
    </row>
    <row r="27" spans="1:14" ht="12.75" customHeight="1">
      <c r="A27" s="314" t="s">
        <v>757</v>
      </c>
      <c r="B27" s="154">
        <v>0</v>
      </c>
      <c r="C27" s="154">
        <v>33739256</v>
      </c>
      <c r="D27" s="154">
        <v>33739256</v>
      </c>
      <c r="E27" s="314"/>
      <c r="F27" s="154"/>
      <c r="G27" s="154"/>
      <c r="H27" s="154"/>
      <c r="K27" s="237"/>
      <c r="L27" s="237"/>
      <c r="M27" s="237"/>
      <c r="N27" s="237"/>
    </row>
    <row r="28" spans="1:14" ht="12.75" customHeight="1">
      <c r="A28" s="314" t="s">
        <v>765</v>
      </c>
      <c r="B28" s="154">
        <v>0</v>
      </c>
      <c r="C28" s="154">
        <v>18900000</v>
      </c>
      <c r="D28" s="154">
        <v>18900000</v>
      </c>
      <c r="E28" s="314"/>
      <c r="F28" s="154"/>
      <c r="G28" s="154"/>
      <c r="H28" s="154"/>
      <c r="K28" s="237"/>
      <c r="L28" s="237"/>
      <c r="M28" s="237"/>
      <c r="N28" s="237"/>
    </row>
    <row r="29" spans="1:14" ht="12.75" customHeight="1">
      <c r="A29" s="314" t="s">
        <v>766</v>
      </c>
      <c r="B29" s="154">
        <v>0</v>
      </c>
      <c r="C29" s="154">
        <v>8694844</v>
      </c>
      <c r="D29" s="154">
        <v>8694844</v>
      </c>
      <c r="E29" s="314"/>
      <c r="F29" s="154"/>
      <c r="G29" s="154"/>
      <c r="H29" s="154"/>
      <c r="K29" s="237"/>
      <c r="L29" s="237"/>
      <c r="M29" s="237"/>
      <c r="N29" s="237"/>
    </row>
    <row r="30" spans="1:14" ht="12.75" customHeight="1">
      <c r="A30" s="314" t="s">
        <v>760</v>
      </c>
      <c r="B30" s="154">
        <v>0</v>
      </c>
      <c r="C30" s="154">
        <v>28060020</v>
      </c>
      <c r="D30" s="154">
        <v>28060020</v>
      </c>
      <c r="E30" s="314"/>
      <c r="F30" s="154"/>
      <c r="G30" s="154"/>
      <c r="H30" s="154"/>
      <c r="K30" s="237"/>
      <c r="L30" s="237"/>
      <c r="M30" s="237"/>
      <c r="N30" s="237"/>
    </row>
    <row r="31" spans="1:14" ht="12.75" customHeight="1">
      <c r="A31" s="314" t="s">
        <v>762</v>
      </c>
      <c r="B31" s="154">
        <v>13300000</v>
      </c>
      <c r="C31" s="154">
        <v>16059814</v>
      </c>
      <c r="D31" s="154">
        <v>2759814</v>
      </c>
      <c r="E31" s="314" t="s">
        <v>763</v>
      </c>
      <c r="F31" s="154">
        <f>ROUND(B31/1000,0)</f>
        <v>13300</v>
      </c>
      <c r="G31" s="154">
        <f>ROUND(C31/1000,0)</f>
        <v>16060</v>
      </c>
      <c r="H31" s="154">
        <f>G31-F31</f>
        <v>2760</v>
      </c>
      <c r="K31" s="237"/>
      <c r="L31" s="237"/>
      <c r="M31" s="237"/>
      <c r="N31" s="237"/>
    </row>
    <row r="32" spans="1:14" ht="12.75" customHeight="1">
      <c r="A32" s="314" t="s">
        <v>767</v>
      </c>
      <c r="B32" s="154">
        <v>0</v>
      </c>
      <c r="C32" s="154">
        <v>26242060</v>
      </c>
      <c r="D32" s="154">
        <v>26242060</v>
      </c>
      <c r="E32" s="314"/>
      <c r="F32" s="154"/>
      <c r="G32" s="154"/>
      <c r="H32" s="154"/>
      <c r="K32" s="237"/>
      <c r="L32" s="237"/>
      <c r="M32" s="237"/>
      <c r="N32" s="237"/>
    </row>
    <row r="33" spans="1:14" ht="12.75" customHeight="1">
      <c r="A33" s="314"/>
      <c r="B33" s="154"/>
      <c r="C33" s="154"/>
      <c r="D33" s="154"/>
      <c r="E33" s="314"/>
      <c r="F33" s="154"/>
      <c r="G33" s="154"/>
      <c r="H33" s="154"/>
      <c r="K33" s="237"/>
      <c r="L33" s="237"/>
      <c r="M33" s="237"/>
      <c r="N33" s="237"/>
    </row>
    <row r="34" spans="1:8" s="237" customFormat="1" ht="12.75">
      <c r="A34" s="313" t="s">
        <v>768</v>
      </c>
      <c r="B34" s="193">
        <v>0</v>
      </c>
      <c r="C34" s="193">
        <v>0</v>
      </c>
      <c r="D34" s="193">
        <v>0</v>
      </c>
      <c r="E34" s="313" t="s">
        <v>768</v>
      </c>
      <c r="F34" s="193" t="e">
        <f>F35</f>
        <v>#REF!</v>
      </c>
      <c r="G34" s="193" t="e">
        <f>G35</f>
        <v>#REF!</v>
      </c>
      <c r="H34" s="193" t="e">
        <f>G34-F34</f>
        <v>#REF!</v>
      </c>
    </row>
    <row r="35" spans="1:8" s="237" customFormat="1" ht="12.75" customHeight="1">
      <c r="A35" s="283" t="s">
        <v>769</v>
      </c>
      <c r="B35" s="193">
        <v>0</v>
      </c>
      <c r="C35" s="193">
        <v>0</v>
      </c>
      <c r="D35" s="193">
        <v>0</v>
      </c>
      <c r="E35" s="283" t="s">
        <v>769</v>
      </c>
      <c r="F35" s="193" t="e">
        <f>SUM(#REF!)</f>
        <v>#REF!</v>
      </c>
      <c r="G35" s="193" t="e">
        <f>SUM(#REF!)</f>
        <v>#REF!</v>
      </c>
      <c r="H35" s="193" t="e">
        <f>G35-F35</f>
        <v>#REF!</v>
      </c>
    </row>
    <row r="36" spans="1:8" ht="12.75">
      <c r="A36" s="170"/>
      <c r="B36" s="473"/>
      <c r="C36" s="473"/>
      <c r="D36" s="473"/>
      <c r="E36" s="170"/>
      <c r="F36" s="473"/>
      <c r="G36" s="473"/>
      <c r="H36" s="473"/>
    </row>
    <row r="37" spans="1:8" ht="12.75">
      <c r="A37" s="170"/>
      <c r="B37" s="473"/>
      <c r="C37" s="170"/>
      <c r="D37" s="473"/>
      <c r="E37" s="170"/>
      <c r="F37" s="473"/>
      <c r="G37" s="473"/>
      <c r="H37" s="473"/>
    </row>
    <row r="39" spans="1:56" s="949" customFormat="1" ht="12.75" customHeight="1">
      <c r="A39" s="302" t="s">
        <v>1141</v>
      </c>
      <c r="B39" s="948"/>
      <c r="C39" s="1140" t="s">
        <v>1735</v>
      </c>
      <c r="D39" s="1140"/>
      <c r="K39" s="945"/>
      <c r="L39" s="945"/>
      <c r="M39" s="945"/>
      <c r="N39" s="945"/>
      <c r="O39" s="945"/>
      <c r="P39" s="945"/>
      <c r="Q39" s="945"/>
      <c r="R39" s="945"/>
      <c r="S39" s="945"/>
      <c r="T39" s="945"/>
      <c r="U39" s="945"/>
      <c r="V39" s="945"/>
      <c r="W39" s="945"/>
      <c r="X39" s="945"/>
      <c r="Y39" s="945"/>
      <c r="Z39" s="945"/>
      <c r="AA39" s="945"/>
      <c r="AB39" s="945"/>
      <c r="AC39" s="945"/>
      <c r="AD39" s="945"/>
      <c r="AE39" s="945"/>
      <c r="AF39" s="945"/>
      <c r="AG39" s="945"/>
      <c r="AH39" s="945"/>
      <c r="AI39" s="945"/>
      <c r="AJ39" s="945"/>
      <c r="AK39" s="945"/>
      <c r="AL39" s="945"/>
      <c r="AM39" s="945"/>
      <c r="AN39" s="945"/>
      <c r="AO39" s="945"/>
      <c r="AP39" s="945"/>
      <c r="AQ39" s="945"/>
      <c r="AR39" s="945"/>
      <c r="AS39" s="945"/>
      <c r="AT39" s="945"/>
      <c r="AU39" s="945"/>
      <c r="AV39" s="945"/>
      <c r="AW39" s="945"/>
      <c r="AX39" s="945"/>
      <c r="AY39" s="945"/>
      <c r="AZ39" s="945"/>
      <c r="BA39" s="945"/>
      <c r="BB39" s="945"/>
      <c r="BC39" s="945"/>
      <c r="BD39" s="945"/>
    </row>
    <row r="40" spans="1:55" s="173" customFormat="1" ht="12.75" customHeight="1">
      <c r="A40" s="302"/>
      <c r="C40" s="1140"/>
      <c r="D40" s="1140"/>
      <c r="K40" s="158"/>
      <c r="L40" s="162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</row>
    <row r="41" spans="5:8" ht="12.75">
      <c r="E41" s="158" t="s">
        <v>770</v>
      </c>
      <c r="G41" s="1139" t="s">
        <v>771</v>
      </c>
      <c r="H41" s="1139"/>
    </row>
    <row r="42" ht="12.75" hidden="1"/>
    <row r="43" ht="12.75" hidden="1"/>
    <row r="46" ht="12.75">
      <c r="A46" s="158" t="s">
        <v>772</v>
      </c>
    </row>
  </sheetData>
  <mergeCells count="10">
    <mergeCell ref="G41:H41"/>
    <mergeCell ref="C39:D39"/>
    <mergeCell ref="A1:F1"/>
    <mergeCell ref="A2:F2"/>
    <mergeCell ref="A4:F4"/>
    <mergeCell ref="A6:F6"/>
    <mergeCell ref="A7:F7"/>
    <mergeCell ref="A8:F8"/>
    <mergeCell ref="A9:F9"/>
    <mergeCell ref="C40:D40"/>
  </mergeCells>
  <printOptions horizontalCentered="1"/>
  <pageMargins left="1.1811023622047245" right="0.7874015748031497" top="0.7874015748031497" bottom="0.7874015748031497" header="0.5118110236220472" footer="0.5118110236220472"/>
  <pageSetup firstPageNumber="64" useFirstPageNumber="1" horizontalDpi="600" verticalDpi="600" orientation="portrait" paperSize="9" r:id="rId1"/>
  <headerFooter alignWithMargins="0">
    <oddFooter>&amp;C&amp;8&amp;P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11111146"/>
  <dimension ref="A1:G1395"/>
  <sheetViews>
    <sheetView zoomScaleSheetLayoutView="100" workbookViewId="0" topLeftCell="A1">
      <selection activeCell="B6" sqref="B6"/>
    </sheetView>
  </sheetViews>
  <sheetFormatPr defaultColWidth="9.140625" defaultRowHeight="17.25" customHeight="1"/>
  <cols>
    <col min="1" max="1" width="48.28125" style="339" customWidth="1"/>
    <col min="2" max="2" width="11.8515625" style="954" customWidth="1"/>
    <col min="3" max="3" width="11.28125" style="954" customWidth="1"/>
    <col min="4" max="4" width="11.57421875" style="954" customWidth="1"/>
    <col min="5" max="5" width="12.140625" style="955" customWidth="1"/>
    <col min="6" max="6" width="10.8515625" style="954" customWidth="1"/>
    <col min="7" max="16384" width="9.140625" style="1032" customWidth="1"/>
  </cols>
  <sheetData>
    <row r="1" spans="2:6" ht="13.5" customHeight="1">
      <c r="B1" s="162" t="s">
        <v>1680</v>
      </c>
      <c r="C1" s="162"/>
      <c r="D1" s="162"/>
      <c r="E1" s="162"/>
      <c r="F1" s="162"/>
    </row>
    <row r="2" spans="2:6" ht="12.75" customHeight="1">
      <c r="B2" s="165" t="s">
        <v>1681</v>
      </c>
      <c r="C2" s="165"/>
      <c r="D2" s="165"/>
      <c r="E2" s="165"/>
      <c r="F2" s="165"/>
    </row>
    <row r="3" spans="1:6" ht="4.5" customHeight="1">
      <c r="A3" s="167"/>
      <c r="B3" s="5"/>
      <c r="C3" s="5"/>
      <c r="D3" s="5"/>
      <c r="E3" s="167"/>
      <c r="F3" s="167"/>
    </row>
    <row r="4" spans="2:6" ht="17.25" customHeight="1">
      <c r="B4" s="168" t="s">
        <v>1682</v>
      </c>
      <c r="C4" s="168"/>
      <c r="D4" s="168"/>
      <c r="E4" s="168"/>
      <c r="F4" s="168"/>
    </row>
    <row r="5" spans="1:6" ht="17.25" customHeight="1">
      <c r="A5" s="170"/>
      <c r="B5" s="171"/>
      <c r="C5" s="171"/>
      <c r="D5" s="171"/>
      <c r="E5" s="171"/>
      <c r="F5" s="171"/>
    </row>
    <row r="6" spans="2:6" ht="17.25" customHeight="1">
      <c r="B6" s="145" t="s">
        <v>1683</v>
      </c>
      <c r="C6" s="145"/>
      <c r="D6" s="145"/>
      <c r="E6" s="145"/>
      <c r="F6" s="145"/>
    </row>
    <row r="7" spans="1:6" ht="17.25" customHeight="1">
      <c r="A7" s="950"/>
      <c r="B7" s="951" t="s">
        <v>773</v>
      </c>
      <c r="C7" s="338"/>
      <c r="D7" s="338"/>
      <c r="E7" s="952"/>
      <c r="F7" s="338"/>
    </row>
    <row r="8" spans="2:6" ht="17.25" customHeight="1">
      <c r="B8" s="175" t="s">
        <v>270</v>
      </c>
      <c r="C8" s="175"/>
      <c r="D8" s="175"/>
      <c r="E8" s="175"/>
      <c r="F8" s="175"/>
    </row>
    <row r="9" spans="2:6" ht="17.25" customHeight="1">
      <c r="B9" s="176" t="s">
        <v>1686</v>
      </c>
      <c r="C9" s="176"/>
      <c r="D9" s="176"/>
      <c r="E9" s="176"/>
      <c r="F9" s="176"/>
    </row>
    <row r="10" spans="1:6" ht="17.25" customHeight="1">
      <c r="A10" s="179" t="s">
        <v>1687</v>
      </c>
      <c r="B10" s="48"/>
      <c r="C10" s="151"/>
      <c r="D10" s="176"/>
      <c r="E10" s="178"/>
      <c r="F10" s="180" t="s">
        <v>38</v>
      </c>
    </row>
    <row r="11" spans="2:6" ht="12.75">
      <c r="B11" s="953"/>
      <c r="F11" s="152" t="s">
        <v>774</v>
      </c>
    </row>
    <row r="12" spans="1:6" ht="15.75" customHeight="1">
      <c r="A12" s="956"/>
      <c r="B12" s="957"/>
      <c r="C12" s="957"/>
      <c r="D12" s="957"/>
      <c r="E12" s="958"/>
      <c r="F12" s="959" t="s">
        <v>1739</v>
      </c>
    </row>
    <row r="13" spans="1:6" ht="51">
      <c r="A13" s="960" t="s">
        <v>1690</v>
      </c>
      <c r="B13" s="390" t="s">
        <v>1741</v>
      </c>
      <c r="C13" s="390" t="s">
        <v>775</v>
      </c>
      <c r="D13" s="390" t="s">
        <v>1742</v>
      </c>
      <c r="E13" s="391" t="s">
        <v>776</v>
      </c>
      <c r="F13" s="390" t="s">
        <v>1744</v>
      </c>
    </row>
    <row r="14" spans="1:6" s="170" customFormat="1" ht="12.75">
      <c r="A14" s="961">
        <v>1</v>
      </c>
      <c r="B14" s="962">
        <v>2</v>
      </c>
      <c r="C14" s="962">
        <v>3</v>
      </c>
      <c r="D14" s="962">
        <v>4</v>
      </c>
      <c r="E14" s="962">
        <v>5</v>
      </c>
      <c r="F14" s="468">
        <v>6</v>
      </c>
    </row>
    <row r="15" spans="1:6" s="170" customFormat="1" ht="14.25">
      <c r="A15" s="963" t="s">
        <v>777</v>
      </c>
      <c r="B15" s="962"/>
      <c r="C15" s="962"/>
      <c r="D15" s="962"/>
      <c r="E15" s="964"/>
      <c r="F15" s="468"/>
    </row>
    <row r="16" spans="1:6" s="170" customFormat="1" ht="12.75">
      <c r="A16" s="965" t="s">
        <v>778</v>
      </c>
      <c r="B16" s="966">
        <v>839546239</v>
      </c>
      <c r="C16" s="966">
        <v>209520825</v>
      </c>
      <c r="D16" s="966">
        <v>198198355</v>
      </c>
      <c r="E16" s="397">
        <v>23.607794996029995</v>
      </c>
      <c r="F16" s="966">
        <v>36191207</v>
      </c>
    </row>
    <row r="17" spans="1:6" s="170" customFormat="1" ht="12.75">
      <c r="A17" s="967" t="s">
        <v>779</v>
      </c>
      <c r="B17" s="966">
        <v>606364163</v>
      </c>
      <c r="C17" s="966">
        <v>128911380</v>
      </c>
      <c r="D17" s="966">
        <v>128908880</v>
      </c>
      <c r="E17" s="397">
        <v>21.259317068182344</v>
      </c>
      <c r="F17" s="966">
        <v>19461745</v>
      </c>
    </row>
    <row r="18" spans="1:6" s="170" customFormat="1" ht="12.75" hidden="1">
      <c r="A18" s="968" t="s">
        <v>780</v>
      </c>
      <c r="B18" s="969">
        <v>562071</v>
      </c>
      <c r="C18" s="969">
        <v>208096</v>
      </c>
      <c r="D18" s="969">
        <v>139431</v>
      </c>
      <c r="E18" s="970">
        <v>24.80665254033743</v>
      </c>
      <c r="F18" s="969">
        <v>139431</v>
      </c>
    </row>
    <row r="19" spans="1:6" s="170" customFormat="1" ht="12.75">
      <c r="A19" s="967" t="s">
        <v>929</v>
      </c>
      <c r="B19" s="966">
        <v>2031894</v>
      </c>
      <c r="C19" s="966">
        <v>294439</v>
      </c>
      <c r="D19" s="966">
        <v>334281</v>
      </c>
      <c r="E19" s="397">
        <v>16.451694822662994</v>
      </c>
      <c r="F19" s="966">
        <v>268347</v>
      </c>
    </row>
    <row r="20" spans="1:6" s="170" customFormat="1" ht="12.75">
      <c r="A20" s="967" t="s">
        <v>930</v>
      </c>
      <c r="B20" s="238">
        <v>231150182</v>
      </c>
      <c r="C20" s="238">
        <v>80315006</v>
      </c>
      <c r="D20" s="971">
        <v>68955194</v>
      </c>
      <c r="E20" s="397">
        <v>29.831338830613596</v>
      </c>
      <c r="F20" s="966">
        <v>16461115</v>
      </c>
    </row>
    <row r="21" spans="1:6" s="170" customFormat="1" ht="12.75" hidden="1">
      <c r="A21" s="968" t="s">
        <v>781</v>
      </c>
      <c r="B21" s="972">
        <v>2224351</v>
      </c>
      <c r="C21" s="972">
        <v>927777</v>
      </c>
      <c r="D21" s="973">
        <v>196410</v>
      </c>
      <c r="E21" s="970">
        <v>8.829991309824752</v>
      </c>
      <c r="F21" s="969">
        <v>196410</v>
      </c>
    </row>
    <row r="22" spans="1:6" s="170" customFormat="1" ht="12.75">
      <c r="A22" s="194" t="s">
        <v>782</v>
      </c>
      <c r="B22" s="238">
        <v>852321729</v>
      </c>
      <c r="C22" s="238">
        <v>195909761</v>
      </c>
      <c r="D22" s="971">
        <v>98360839</v>
      </c>
      <c r="E22" s="397">
        <v>11.540341593238907</v>
      </c>
      <c r="F22" s="966">
        <v>25086018</v>
      </c>
    </row>
    <row r="23" spans="1:6" s="170" customFormat="1" ht="12.75">
      <c r="A23" s="974" t="s">
        <v>1039</v>
      </c>
      <c r="B23" s="238">
        <v>543813704</v>
      </c>
      <c r="C23" s="238">
        <v>123186534</v>
      </c>
      <c r="D23" s="971">
        <v>60133937</v>
      </c>
      <c r="E23" s="397">
        <v>11.057819352047812</v>
      </c>
      <c r="F23" s="966">
        <v>13222623</v>
      </c>
    </row>
    <row r="24" spans="1:6" s="170" customFormat="1" ht="12.75">
      <c r="A24" s="975" t="s">
        <v>895</v>
      </c>
      <c r="B24" s="238">
        <v>83390526</v>
      </c>
      <c r="C24" s="238">
        <v>26411727</v>
      </c>
      <c r="D24" s="971">
        <v>13158329</v>
      </c>
      <c r="E24" s="397">
        <v>15.779165369456956</v>
      </c>
      <c r="F24" s="966">
        <v>4876936</v>
      </c>
    </row>
    <row r="25" spans="1:6" s="170" customFormat="1" ht="12.75">
      <c r="A25" s="975" t="s">
        <v>1014</v>
      </c>
      <c r="B25" s="238">
        <v>64535310</v>
      </c>
      <c r="C25" s="238">
        <v>175297</v>
      </c>
      <c r="D25" s="971">
        <v>175014</v>
      </c>
      <c r="E25" s="397">
        <v>0.27119107353788185</v>
      </c>
      <c r="F25" s="966">
        <v>0</v>
      </c>
    </row>
    <row r="26" spans="1:6" s="170" customFormat="1" ht="12.75">
      <c r="A26" s="975" t="s">
        <v>483</v>
      </c>
      <c r="B26" s="238">
        <v>395887868</v>
      </c>
      <c r="C26" s="238">
        <v>96599510</v>
      </c>
      <c r="D26" s="971">
        <v>46800594</v>
      </c>
      <c r="E26" s="397">
        <v>11.821679263987955</v>
      </c>
      <c r="F26" s="966">
        <v>8345687</v>
      </c>
    </row>
    <row r="27" spans="1:6" s="170" customFormat="1" ht="12.75">
      <c r="A27" s="976" t="s">
        <v>492</v>
      </c>
      <c r="B27" s="238">
        <v>225163456</v>
      </c>
      <c r="C27" s="238">
        <v>77302053</v>
      </c>
      <c r="D27" s="971">
        <v>43267579</v>
      </c>
      <c r="E27" s="397">
        <v>19.21607518761837</v>
      </c>
      <c r="F27" s="966">
        <v>7312628</v>
      </c>
    </row>
    <row r="28" spans="1:6" s="170" customFormat="1" ht="12.75">
      <c r="A28" s="976" t="s">
        <v>494</v>
      </c>
      <c r="B28" s="238">
        <v>1387376</v>
      </c>
      <c r="C28" s="238">
        <v>409859</v>
      </c>
      <c r="D28" s="971">
        <v>359945</v>
      </c>
      <c r="E28" s="397">
        <v>25.94430060776603</v>
      </c>
      <c r="F28" s="966">
        <v>88006</v>
      </c>
    </row>
    <row r="29" spans="1:6" s="170" customFormat="1" ht="12.75">
      <c r="A29" s="977" t="s">
        <v>783</v>
      </c>
      <c r="B29" s="238">
        <v>8562928</v>
      </c>
      <c r="C29" s="238">
        <v>1242198</v>
      </c>
      <c r="D29" s="971">
        <v>909628</v>
      </c>
      <c r="E29" s="397">
        <v>10.622861712722564</v>
      </c>
      <c r="F29" s="966">
        <v>216691</v>
      </c>
    </row>
    <row r="30" spans="1:6" s="170" customFormat="1" ht="12.75" hidden="1">
      <c r="A30" s="978" t="s">
        <v>780</v>
      </c>
      <c r="B30" s="972">
        <v>562071</v>
      </c>
      <c r="C30" s="972">
        <v>562071</v>
      </c>
      <c r="D30" s="973">
        <v>139431</v>
      </c>
      <c r="E30" s="969">
        <v>24.80665254033743</v>
      </c>
      <c r="F30" s="969">
        <v>139431</v>
      </c>
    </row>
    <row r="31" spans="1:6" s="170" customFormat="1" ht="25.5" hidden="1">
      <c r="A31" s="979" t="s">
        <v>784</v>
      </c>
      <c r="B31" s="972">
        <v>2224351</v>
      </c>
      <c r="C31" s="972">
        <v>2224351</v>
      </c>
      <c r="D31" s="973">
        <v>196410</v>
      </c>
      <c r="E31" s="980">
        <v>8.829991309824752</v>
      </c>
      <c r="F31" s="969">
        <v>196410</v>
      </c>
    </row>
    <row r="32" spans="1:6" s="170" customFormat="1" ht="12.75">
      <c r="A32" s="977" t="s">
        <v>785</v>
      </c>
      <c r="B32" s="238">
        <v>160774108</v>
      </c>
      <c r="C32" s="238">
        <v>17645400</v>
      </c>
      <c r="D32" s="971">
        <v>2263442</v>
      </c>
      <c r="E32" s="397">
        <v>1.4078398743160807</v>
      </c>
      <c r="F32" s="966">
        <v>728362</v>
      </c>
    </row>
    <row r="33" spans="1:6" s="170" customFormat="1" ht="12.75">
      <c r="A33" s="967" t="s">
        <v>1022</v>
      </c>
      <c r="B33" s="238">
        <v>308508025</v>
      </c>
      <c r="C33" s="238">
        <v>72723227</v>
      </c>
      <c r="D33" s="971">
        <v>38221954</v>
      </c>
      <c r="E33" s="397">
        <v>12.38929003548611</v>
      </c>
      <c r="F33" s="966">
        <v>11861004</v>
      </c>
    </row>
    <row r="34" spans="1:6" s="170" customFormat="1" ht="12.75">
      <c r="A34" s="977" t="s">
        <v>786</v>
      </c>
      <c r="B34" s="238">
        <v>63995777</v>
      </c>
      <c r="C34" s="238">
        <v>22116251</v>
      </c>
      <c r="D34" s="971">
        <v>6382016</v>
      </c>
      <c r="E34" s="397">
        <v>9.972558033008958</v>
      </c>
      <c r="F34" s="966">
        <v>3346925</v>
      </c>
    </row>
    <row r="35" spans="1:6" s="170" customFormat="1" ht="12.75">
      <c r="A35" s="975" t="s">
        <v>787</v>
      </c>
      <c r="B35" s="238">
        <v>244512248</v>
      </c>
      <c r="C35" s="238">
        <v>50606976</v>
      </c>
      <c r="D35" s="971">
        <v>31839938</v>
      </c>
      <c r="E35" s="397">
        <v>13.02181721383544</v>
      </c>
      <c r="F35" s="966">
        <v>8514079</v>
      </c>
    </row>
    <row r="36" spans="1:6" s="170" customFormat="1" ht="12.75">
      <c r="A36" s="977" t="s">
        <v>1048</v>
      </c>
      <c r="B36" s="238">
        <v>-2471721</v>
      </c>
      <c r="C36" s="238">
        <v>-2471721</v>
      </c>
      <c r="D36" s="971">
        <v>-787905</v>
      </c>
      <c r="E36" s="397">
        <v>31.876777354725718</v>
      </c>
      <c r="F36" s="966">
        <v>-225597</v>
      </c>
    </row>
    <row r="37" spans="1:6" s="170" customFormat="1" ht="12.75">
      <c r="A37" s="977" t="s">
        <v>1053</v>
      </c>
      <c r="B37" s="238">
        <v>2471721</v>
      </c>
      <c r="C37" s="238">
        <v>2471721</v>
      </c>
      <c r="D37" s="971">
        <v>787905</v>
      </c>
      <c r="E37" s="397">
        <v>31.876777354725718</v>
      </c>
      <c r="F37" s="966">
        <v>225597</v>
      </c>
    </row>
    <row r="38" spans="1:6" s="170" customFormat="1" ht="12.75">
      <c r="A38" s="977" t="s">
        <v>1027</v>
      </c>
      <c r="B38" s="238">
        <v>-10303769</v>
      </c>
      <c r="C38" s="238">
        <v>16082785</v>
      </c>
      <c r="D38" s="971">
        <v>100625421</v>
      </c>
      <c r="E38" s="981" t="s">
        <v>1697</v>
      </c>
      <c r="F38" s="966">
        <v>11330786</v>
      </c>
    </row>
    <row r="39" spans="1:6" s="170" customFormat="1" ht="25.5">
      <c r="A39" s="982" t="s">
        <v>788</v>
      </c>
      <c r="B39" s="238">
        <v>10298589</v>
      </c>
      <c r="C39" s="238">
        <v>-16084669</v>
      </c>
      <c r="D39" s="971" t="s">
        <v>1697</v>
      </c>
      <c r="E39" s="981" t="s">
        <v>1697</v>
      </c>
      <c r="F39" s="966" t="s">
        <v>1697</v>
      </c>
    </row>
    <row r="40" spans="1:6" s="170" customFormat="1" ht="38.25">
      <c r="A40" s="982" t="s">
        <v>789</v>
      </c>
      <c r="B40" s="238">
        <v>5180</v>
      </c>
      <c r="C40" s="238">
        <v>1884</v>
      </c>
      <c r="D40" s="971" t="s">
        <v>1697</v>
      </c>
      <c r="E40" s="981" t="s">
        <v>1697</v>
      </c>
      <c r="F40" s="966" t="s">
        <v>1697</v>
      </c>
    </row>
    <row r="41" spans="1:6" s="170" customFormat="1" ht="12.75">
      <c r="A41" s="982"/>
      <c r="B41" s="238"/>
      <c r="C41" s="238"/>
      <c r="D41" s="971"/>
      <c r="E41" s="981"/>
      <c r="F41" s="966"/>
    </row>
    <row r="42" spans="1:6" s="170" customFormat="1" ht="12.75">
      <c r="A42" s="983" t="s">
        <v>1081</v>
      </c>
      <c r="B42" s="238"/>
      <c r="C42" s="238"/>
      <c r="D42" s="971"/>
      <c r="E42" s="981"/>
      <c r="F42" s="966"/>
    </row>
    <row r="43" spans="1:6" s="170" customFormat="1" ht="36">
      <c r="A43" s="984" t="s">
        <v>790</v>
      </c>
      <c r="B43" s="238"/>
      <c r="C43" s="238"/>
      <c r="D43" s="971"/>
      <c r="E43" s="985"/>
      <c r="F43" s="966"/>
    </row>
    <row r="44" spans="1:6" s="170" customFormat="1" ht="12.75">
      <c r="A44" s="983" t="s">
        <v>778</v>
      </c>
      <c r="B44" s="264">
        <v>72810496</v>
      </c>
      <c r="C44" s="264">
        <v>26209248</v>
      </c>
      <c r="D44" s="986">
        <v>26209248</v>
      </c>
      <c r="E44" s="823">
        <v>35.99652445713321</v>
      </c>
      <c r="F44" s="987">
        <v>7107942</v>
      </c>
    </row>
    <row r="45" spans="1:6" s="170" customFormat="1" ht="12.75">
      <c r="A45" s="988" t="s">
        <v>779</v>
      </c>
      <c r="B45" s="264">
        <v>72540730</v>
      </c>
      <c r="C45" s="264">
        <v>26209248</v>
      </c>
      <c r="D45" s="986">
        <v>26209248</v>
      </c>
      <c r="E45" s="823">
        <v>36.1303890931343</v>
      </c>
      <c r="F45" s="987">
        <v>7107942</v>
      </c>
    </row>
    <row r="46" spans="1:6" s="170" customFormat="1" ht="12.75">
      <c r="A46" s="988" t="s">
        <v>930</v>
      </c>
      <c r="B46" s="264">
        <v>269766</v>
      </c>
      <c r="C46" s="264">
        <v>0</v>
      </c>
      <c r="D46" s="264">
        <v>0</v>
      </c>
      <c r="E46" s="823">
        <v>0</v>
      </c>
      <c r="F46" s="264">
        <v>0</v>
      </c>
    </row>
    <row r="47" spans="1:6" s="170" customFormat="1" ht="12.75">
      <c r="A47" s="989" t="s">
        <v>1033</v>
      </c>
      <c r="B47" s="264">
        <v>72810496</v>
      </c>
      <c r="C47" s="264">
        <v>26209248</v>
      </c>
      <c r="D47" s="264">
        <v>4445964</v>
      </c>
      <c r="E47" s="823">
        <v>6.106213038296017</v>
      </c>
      <c r="F47" s="264">
        <v>1726337</v>
      </c>
    </row>
    <row r="48" spans="1:6" s="170" customFormat="1" ht="12.75">
      <c r="A48" s="988" t="s">
        <v>1039</v>
      </c>
      <c r="B48" s="264">
        <v>44664338</v>
      </c>
      <c r="C48" s="264">
        <v>15341883</v>
      </c>
      <c r="D48" s="264">
        <v>4367140</v>
      </c>
      <c r="E48" s="823">
        <v>9.777688857719106</v>
      </c>
      <c r="F48" s="264">
        <v>1680182</v>
      </c>
    </row>
    <row r="49" spans="1:6" s="170" customFormat="1" ht="12.75">
      <c r="A49" s="990" t="s">
        <v>895</v>
      </c>
      <c r="B49" s="264">
        <v>19897108</v>
      </c>
      <c r="C49" s="264">
        <v>8471231</v>
      </c>
      <c r="D49" s="264">
        <v>3505800</v>
      </c>
      <c r="E49" s="823">
        <v>17.619646030970934</v>
      </c>
      <c r="F49" s="264">
        <v>1376585</v>
      </c>
    </row>
    <row r="50" spans="1:6" s="170" customFormat="1" ht="12.75">
      <c r="A50" s="990" t="s">
        <v>483</v>
      </c>
      <c r="B50" s="264">
        <v>24767230</v>
      </c>
      <c r="C50" s="264">
        <v>6870652</v>
      </c>
      <c r="D50" s="264">
        <v>861340</v>
      </c>
      <c r="E50" s="823">
        <v>3.4777405466820475</v>
      </c>
      <c r="F50" s="264">
        <v>303597</v>
      </c>
    </row>
    <row r="51" spans="1:6" s="170" customFormat="1" ht="12.75">
      <c r="A51" s="991" t="s">
        <v>492</v>
      </c>
      <c r="B51" s="319">
        <v>0</v>
      </c>
      <c r="C51" s="319">
        <v>0</v>
      </c>
      <c r="D51" s="319">
        <v>0</v>
      </c>
      <c r="E51" s="823">
        <v>0</v>
      </c>
      <c r="F51" s="319">
        <v>0</v>
      </c>
    </row>
    <row r="52" spans="1:6" s="170" customFormat="1" ht="12.75">
      <c r="A52" s="991" t="s">
        <v>791</v>
      </c>
      <c r="B52" s="264">
        <v>24767230</v>
      </c>
      <c r="C52" s="264">
        <v>6870652</v>
      </c>
      <c r="D52" s="264">
        <v>861340</v>
      </c>
      <c r="E52" s="823">
        <v>3.4777405466820475</v>
      </c>
      <c r="F52" s="264">
        <v>303597</v>
      </c>
    </row>
    <row r="53" spans="1:6" s="170" customFormat="1" ht="12.75">
      <c r="A53" s="988" t="s">
        <v>1022</v>
      </c>
      <c r="B53" s="264">
        <v>28146158</v>
      </c>
      <c r="C53" s="264">
        <v>10867365</v>
      </c>
      <c r="D53" s="264">
        <v>78824</v>
      </c>
      <c r="E53" s="823">
        <v>0.28005243202287144</v>
      </c>
      <c r="F53" s="264">
        <v>46155</v>
      </c>
    </row>
    <row r="54" spans="1:6" s="170" customFormat="1" ht="12.75">
      <c r="A54" s="989" t="s">
        <v>786</v>
      </c>
      <c r="B54" s="264">
        <v>8723445</v>
      </c>
      <c r="C54" s="264">
        <v>2367365</v>
      </c>
      <c r="D54" s="264">
        <v>63012</v>
      </c>
      <c r="E54" s="823">
        <v>0.722329309120422</v>
      </c>
      <c r="F54" s="264">
        <v>45771</v>
      </c>
    </row>
    <row r="55" spans="1:6" s="992" customFormat="1" ht="12.75">
      <c r="A55" s="990" t="s">
        <v>1221</v>
      </c>
      <c r="B55" s="241">
        <v>19422713</v>
      </c>
      <c r="C55" s="241">
        <v>8500000</v>
      </c>
      <c r="D55" s="241">
        <v>15812</v>
      </c>
      <c r="E55" s="823">
        <v>0.08140984217807265</v>
      </c>
      <c r="F55" s="241">
        <v>384</v>
      </c>
    </row>
    <row r="56" spans="1:6" s="992" customFormat="1" ht="12.75">
      <c r="A56" s="990"/>
      <c r="B56" s="73"/>
      <c r="C56" s="73"/>
      <c r="D56" s="73"/>
      <c r="E56" s="397"/>
      <c r="F56" s="73"/>
    </row>
    <row r="57" spans="1:6" s="992" customFormat="1" ht="24">
      <c r="A57" s="993" t="s">
        <v>792</v>
      </c>
      <c r="B57" s="73"/>
      <c r="C57" s="73"/>
      <c r="D57" s="73"/>
      <c r="E57" s="397"/>
      <c r="F57" s="73"/>
    </row>
    <row r="58" spans="1:6" s="992" customFormat="1" ht="12.75">
      <c r="A58" s="989" t="s">
        <v>1006</v>
      </c>
      <c r="B58" s="241">
        <v>2786422</v>
      </c>
      <c r="C58" s="241">
        <v>1135873</v>
      </c>
      <c r="D58" s="241">
        <v>335841</v>
      </c>
      <c r="E58" s="823">
        <v>12.052768747878103</v>
      </c>
      <c r="F58" s="241">
        <v>335841</v>
      </c>
    </row>
    <row r="59" spans="1:6" s="992" customFormat="1" ht="12.75">
      <c r="A59" s="988" t="s">
        <v>1043</v>
      </c>
      <c r="B59" s="241">
        <v>562071</v>
      </c>
      <c r="C59" s="241">
        <v>208096</v>
      </c>
      <c r="D59" s="241">
        <v>139431</v>
      </c>
      <c r="E59" s="823">
        <v>24.80665254033743</v>
      </c>
      <c r="F59" s="241">
        <v>139431</v>
      </c>
    </row>
    <row r="60" spans="1:6" s="992" customFormat="1" ht="12.75">
      <c r="A60" s="988" t="s">
        <v>1051</v>
      </c>
      <c r="B60" s="241">
        <v>2224351</v>
      </c>
      <c r="C60" s="241">
        <v>927777</v>
      </c>
      <c r="D60" s="241">
        <v>196410</v>
      </c>
      <c r="E60" s="823">
        <v>8.829991309824752</v>
      </c>
      <c r="F60" s="241">
        <v>196410</v>
      </c>
    </row>
    <row r="61" spans="1:6" s="992" customFormat="1" ht="12.75">
      <c r="A61" s="989" t="s">
        <v>1033</v>
      </c>
      <c r="B61" s="241">
        <v>2786422</v>
      </c>
      <c r="C61" s="241">
        <v>2786422</v>
      </c>
      <c r="D61" s="241">
        <v>335841</v>
      </c>
      <c r="E61" s="823">
        <v>12.052768747878103</v>
      </c>
      <c r="F61" s="241">
        <v>335841</v>
      </c>
    </row>
    <row r="62" spans="1:6" s="992" customFormat="1" ht="12.75">
      <c r="A62" s="988" t="s">
        <v>1039</v>
      </c>
      <c r="B62" s="241">
        <v>2786422</v>
      </c>
      <c r="C62" s="241">
        <v>2786422</v>
      </c>
      <c r="D62" s="241">
        <v>335841</v>
      </c>
      <c r="E62" s="823">
        <v>12.052768747878103</v>
      </c>
      <c r="F62" s="241">
        <v>335841</v>
      </c>
    </row>
    <row r="63" spans="1:6" s="992" customFormat="1" ht="12.75">
      <c r="A63" s="990" t="s">
        <v>483</v>
      </c>
      <c r="B63" s="241">
        <v>2786422</v>
      </c>
      <c r="C63" s="241">
        <v>2786422</v>
      </c>
      <c r="D63" s="241">
        <v>335841</v>
      </c>
      <c r="E63" s="823">
        <v>12.052768747878103</v>
      </c>
      <c r="F63" s="241">
        <v>335841</v>
      </c>
    </row>
    <row r="64" spans="1:6" s="992" customFormat="1" ht="24">
      <c r="A64" s="994" t="s">
        <v>793</v>
      </c>
      <c r="B64" s="241">
        <v>562071</v>
      </c>
      <c r="C64" s="241">
        <v>562071</v>
      </c>
      <c r="D64" s="241">
        <v>139431</v>
      </c>
      <c r="E64" s="823">
        <v>24.80665254033743</v>
      </c>
      <c r="F64" s="241">
        <v>139431</v>
      </c>
    </row>
    <row r="65" spans="1:6" s="992" customFormat="1" ht="12.75">
      <c r="A65" s="990" t="s">
        <v>794</v>
      </c>
      <c r="B65" s="241">
        <v>2224351</v>
      </c>
      <c r="C65" s="241">
        <v>2224351</v>
      </c>
      <c r="D65" s="241">
        <v>196410</v>
      </c>
      <c r="E65" s="823">
        <v>8.829991309824752</v>
      </c>
      <c r="F65" s="241">
        <v>196410</v>
      </c>
    </row>
    <row r="66" spans="1:6" s="992" customFormat="1" ht="12.75">
      <c r="A66" s="990"/>
      <c r="B66" s="73"/>
      <c r="C66" s="73"/>
      <c r="D66" s="73"/>
      <c r="E66" s="397"/>
      <c r="F66" s="73"/>
    </row>
    <row r="67" spans="1:6" s="992" customFormat="1" ht="12.75">
      <c r="A67" s="194" t="s">
        <v>795</v>
      </c>
      <c r="B67" s="73"/>
      <c r="C67" s="73"/>
      <c r="D67" s="73"/>
      <c r="E67" s="397"/>
      <c r="F67" s="73"/>
    </row>
    <row r="68" spans="1:7" s="1061" customFormat="1" ht="12.75">
      <c r="A68" s="965" t="s">
        <v>778</v>
      </c>
      <c r="B68" s="223">
        <v>31763449</v>
      </c>
      <c r="C68" s="223">
        <v>21746381</v>
      </c>
      <c r="D68" s="223">
        <v>10518341</v>
      </c>
      <c r="E68" s="397">
        <v>33.11460603664293</v>
      </c>
      <c r="F68" s="223">
        <v>5600069</v>
      </c>
      <c r="G68" s="1060"/>
    </row>
    <row r="69" spans="1:7" s="1061" customFormat="1" ht="12.75">
      <c r="A69" s="967" t="s">
        <v>779</v>
      </c>
      <c r="B69" s="35">
        <v>5382518</v>
      </c>
      <c r="C69" s="35">
        <v>3183031</v>
      </c>
      <c r="D69" s="35">
        <v>3183031</v>
      </c>
      <c r="E69" s="397">
        <v>59.13646735598469</v>
      </c>
      <c r="F69" s="35">
        <v>938748</v>
      </c>
      <c r="G69" s="1060"/>
    </row>
    <row r="70" spans="1:7" s="1061" customFormat="1" ht="12.75" hidden="1">
      <c r="A70" s="968" t="s">
        <v>780</v>
      </c>
      <c r="B70" s="995">
        <v>562071</v>
      </c>
      <c r="C70" s="995">
        <v>208096</v>
      </c>
      <c r="D70" s="995">
        <v>139431</v>
      </c>
      <c r="E70" s="970">
        <v>24.80665254033743</v>
      </c>
      <c r="F70" s="995">
        <v>139431</v>
      </c>
      <c r="G70" s="1060"/>
    </row>
    <row r="71" spans="1:7" s="1061" customFormat="1" ht="12.75">
      <c r="A71" s="967" t="s">
        <v>929</v>
      </c>
      <c r="B71" s="223">
        <v>364731</v>
      </c>
      <c r="C71" s="223">
        <v>149941</v>
      </c>
      <c r="D71" s="223">
        <v>71071</v>
      </c>
      <c r="E71" s="397">
        <v>19.485867666855846</v>
      </c>
      <c r="F71" s="223">
        <v>50232</v>
      </c>
      <c r="G71" s="1060"/>
    </row>
    <row r="72" spans="1:7" s="1061" customFormat="1" ht="12.75">
      <c r="A72" s="967" t="s">
        <v>930</v>
      </c>
      <c r="B72" s="35">
        <v>26016200</v>
      </c>
      <c r="C72" s="35">
        <v>18413409</v>
      </c>
      <c r="D72" s="35">
        <v>7264239</v>
      </c>
      <c r="E72" s="397">
        <v>27.92198322583621</v>
      </c>
      <c r="F72" s="35">
        <v>4275248</v>
      </c>
      <c r="G72" s="1060"/>
    </row>
    <row r="73" spans="1:7" s="1061" customFormat="1" ht="12.75" hidden="1">
      <c r="A73" s="968" t="s">
        <v>796</v>
      </c>
      <c r="B73" s="995">
        <v>2224351</v>
      </c>
      <c r="C73" s="995">
        <v>927777</v>
      </c>
      <c r="D73" s="995">
        <v>196410</v>
      </c>
      <c r="E73" s="970">
        <v>0</v>
      </c>
      <c r="F73" s="995">
        <v>196410</v>
      </c>
      <c r="G73" s="1060"/>
    </row>
    <row r="74" spans="1:7" s="1061" customFormat="1" ht="12.75">
      <c r="A74" s="977" t="s">
        <v>1033</v>
      </c>
      <c r="B74" s="35">
        <v>32351253</v>
      </c>
      <c r="C74" s="223">
        <v>20602340</v>
      </c>
      <c r="D74" s="223">
        <v>8024544</v>
      </c>
      <c r="E74" s="397">
        <v>24.804430295172804</v>
      </c>
      <c r="F74" s="223">
        <v>4348264</v>
      </c>
      <c r="G74" s="1060"/>
    </row>
    <row r="75" spans="1:7" s="992" customFormat="1" ht="12.75">
      <c r="A75" s="974" t="s">
        <v>1039</v>
      </c>
      <c r="B75" s="35">
        <v>17835908</v>
      </c>
      <c r="C75" s="223">
        <v>12307418</v>
      </c>
      <c r="D75" s="223">
        <v>3742923</v>
      </c>
      <c r="E75" s="397">
        <v>20.985323539457593</v>
      </c>
      <c r="F75" s="223">
        <v>2247351</v>
      </c>
      <c r="G75" s="1062"/>
    </row>
    <row r="76" spans="1:7" s="992" customFormat="1" ht="12.75">
      <c r="A76" s="975" t="s">
        <v>895</v>
      </c>
      <c r="B76" s="223">
        <v>7964060</v>
      </c>
      <c r="C76" s="223">
        <v>5442658</v>
      </c>
      <c r="D76" s="223">
        <v>2225379</v>
      </c>
      <c r="E76" s="397">
        <v>27.942770396004047</v>
      </c>
      <c r="F76" s="223">
        <v>1603330</v>
      </c>
      <c r="G76" s="1062"/>
    </row>
    <row r="77" spans="1:6" s="992" customFormat="1" ht="12.75">
      <c r="A77" s="975" t="s">
        <v>483</v>
      </c>
      <c r="B77" s="223">
        <v>9871848</v>
      </c>
      <c r="C77" s="35">
        <v>6864760</v>
      </c>
      <c r="D77" s="35">
        <v>1517544</v>
      </c>
      <c r="E77" s="397">
        <v>15.372440904681678</v>
      </c>
      <c r="F77" s="35">
        <v>644021</v>
      </c>
    </row>
    <row r="78" spans="1:6" s="992" customFormat="1" ht="12.75">
      <c r="A78" s="976" t="s">
        <v>492</v>
      </c>
      <c r="B78" s="35">
        <v>5527396</v>
      </c>
      <c r="C78" s="35">
        <v>3468308</v>
      </c>
      <c r="D78" s="223">
        <v>949731</v>
      </c>
      <c r="E78" s="397">
        <v>17.182250014292443</v>
      </c>
      <c r="F78" s="35">
        <v>349589</v>
      </c>
    </row>
    <row r="79" spans="1:6" s="992" customFormat="1" ht="12.75" hidden="1">
      <c r="A79" s="978" t="s">
        <v>797</v>
      </c>
      <c r="B79" s="995">
        <v>562071</v>
      </c>
      <c r="C79" s="995">
        <v>562071</v>
      </c>
      <c r="D79" s="995">
        <v>139431</v>
      </c>
      <c r="E79" s="970">
        <v>24.80665254033743</v>
      </c>
      <c r="F79" s="995">
        <v>139431</v>
      </c>
    </row>
    <row r="80" spans="1:6" s="992" customFormat="1" ht="25.5" hidden="1">
      <c r="A80" s="979" t="s">
        <v>784</v>
      </c>
      <c r="B80" s="995">
        <v>2224351</v>
      </c>
      <c r="C80" s="995">
        <v>2224351</v>
      </c>
      <c r="D80" s="995">
        <v>196410</v>
      </c>
      <c r="E80" s="970">
        <v>8.829991309824752</v>
      </c>
      <c r="F80" s="995">
        <v>196410</v>
      </c>
    </row>
    <row r="81" spans="1:6" s="992" customFormat="1" ht="12.75">
      <c r="A81" s="976" t="s">
        <v>791</v>
      </c>
      <c r="B81" s="35">
        <v>4344452</v>
      </c>
      <c r="C81" s="35">
        <v>3396452</v>
      </c>
      <c r="D81" s="35">
        <v>567813</v>
      </c>
      <c r="E81" s="397">
        <v>13.069841719968364</v>
      </c>
      <c r="F81" s="35">
        <v>294432</v>
      </c>
    </row>
    <row r="82" spans="1:6" s="992" customFormat="1" ht="12.75">
      <c r="A82" s="967" t="s">
        <v>1022</v>
      </c>
      <c r="B82" s="223">
        <v>14515345</v>
      </c>
      <c r="C82" s="223">
        <v>8294922</v>
      </c>
      <c r="D82" s="223">
        <v>4281621</v>
      </c>
      <c r="E82" s="397">
        <v>29.4972045101236</v>
      </c>
      <c r="F82" s="223">
        <v>2100913</v>
      </c>
    </row>
    <row r="83" spans="1:6" s="992" customFormat="1" ht="12.75">
      <c r="A83" s="977" t="s">
        <v>786</v>
      </c>
      <c r="B83" s="223">
        <v>14423143</v>
      </c>
      <c r="C83" s="223">
        <v>8294922</v>
      </c>
      <c r="D83" s="223">
        <v>4281621</v>
      </c>
      <c r="E83" s="397">
        <v>29.68576959959421</v>
      </c>
      <c r="F83" s="223">
        <v>2100913</v>
      </c>
    </row>
    <row r="84" spans="1:6" s="992" customFormat="1" ht="12.75">
      <c r="A84" s="975" t="s">
        <v>1221</v>
      </c>
      <c r="B84" s="223">
        <v>92202</v>
      </c>
      <c r="C84" s="223">
        <v>0</v>
      </c>
      <c r="D84" s="223">
        <v>0</v>
      </c>
      <c r="E84" s="397">
        <v>0</v>
      </c>
      <c r="F84" s="223">
        <v>0</v>
      </c>
    </row>
    <row r="85" spans="1:6" s="992" customFormat="1" ht="12.75">
      <c r="A85" s="977" t="s">
        <v>1027</v>
      </c>
      <c r="B85" s="35">
        <v>-587804</v>
      </c>
      <c r="C85" s="35">
        <v>1144041</v>
      </c>
      <c r="D85" s="35">
        <v>2493797</v>
      </c>
      <c r="E85" s="996" t="s">
        <v>1697</v>
      </c>
      <c r="F85" s="35">
        <v>1251805</v>
      </c>
    </row>
    <row r="86" spans="1:6" s="992" customFormat="1" ht="25.5">
      <c r="A86" s="982" t="s">
        <v>788</v>
      </c>
      <c r="B86" s="35">
        <v>582624</v>
      </c>
      <c r="C86" s="35">
        <v>-1145925</v>
      </c>
      <c r="D86" s="35" t="s">
        <v>1697</v>
      </c>
      <c r="E86" s="996" t="s">
        <v>1697</v>
      </c>
      <c r="F86" s="35" t="s">
        <v>1697</v>
      </c>
    </row>
    <row r="87" spans="1:6" s="992" customFormat="1" ht="38.25">
      <c r="A87" s="982" t="s">
        <v>789</v>
      </c>
      <c r="B87" s="35">
        <v>5180</v>
      </c>
      <c r="C87" s="35">
        <v>1884</v>
      </c>
      <c r="D87" s="35" t="s">
        <v>1697</v>
      </c>
      <c r="E87" s="996" t="s">
        <v>1697</v>
      </c>
      <c r="F87" s="35" t="s">
        <v>1697</v>
      </c>
    </row>
    <row r="88" spans="1:6" s="992" customFormat="1" ht="12.75">
      <c r="A88" s="982"/>
      <c r="B88" s="35"/>
      <c r="C88" s="35"/>
      <c r="D88" s="35"/>
      <c r="E88" s="996"/>
      <c r="F88" s="35"/>
    </row>
    <row r="89" spans="1:6" s="992" customFormat="1" ht="12.75">
      <c r="A89" s="983" t="s">
        <v>1081</v>
      </c>
      <c r="B89" s="35"/>
      <c r="C89" s="35"/>
      <c r="D89" s="35"/>
      <c r="E89" s="996"/>
      <c r="F89" s="35"/>
    </row>
    <row r="90" spans="1:6" s="992" customFormat="1" ht="24">
      <c r="A90" s="993" t="s">
        <v>792</v>
      </c>
      <c r="B90" s="35"/>
      <c r="C90" s="35"/>
      <c r="D90" s="35"/>
      <c r="E90" s="996"/>
      <c r="F90" s="35"/>
    </row>
    <row r="91" spans="1:6" s="992" customFormat="1" ht="12.75">
      <c r="A91" s="989" t="s">
        <v>1006</v>
      </c>
      <c r="B91" s="241">
        <v>2786422</v>
      </c>
      <c r="C91" s="241">
        <v>1135873</v>
      </c>
      <c r="D91" s="241">
        <v>335841</v>
      </c>
      <c r="E91" s="823">
        <v>12.052768747878103</v>
      </c>
      <c r="F91" s="241">
        <v>335841</v>
      </c>
    </row>
    <row r="92" spans="1:6" s="992" customFormat="1" ht="12.75">
      <c r="A92" s="988" t="s">
        <v>1043</v>
      </c>
      <c r="B92" s="241">
        <v>562071</v>
      </c>
      <c r="C92" s="241">
        <v>208096</v>
      </c>
      <c r="D92" s="241">
        <v>139431</v>
      </c>
      <c r="E92" s="823">
        <v>24.80665254033743</v>
      </c>
      <c r="F92" s="241">
        <v>139431</v>
      </c>
    </row>
    <row r="93" spans="1:6" s="992" customFormat="1" ht="12.75">
      <c r="A93" s="988" t="s">
        <v>1051</v>
      </c>
      <c r="B93" s="241">
        <v>2224351</v>
      </c>
      <c r="C93" s="241">
        <v>927777</v>
      </c>
      <c r="D93" s="241">
        <v>196410</v>
      </c>
      <c r="E93" s="823">
        <v>8.829991309824752</v>
      </c>
      <c r="F93" s="241">
        <v>196410</v>
      </c>
    </row>
    <row r="94" spans="1:6" s="992" customFormat="1" ht="12.75">
      <c r="A94" s="989" t="s">
        <v>1033</v>
      </c>
      <c r="B94" s="241">
        <v>2786422</v>
      </c>
      <c r="C94" s="241">
        <v>2786422</v>
      </c>
      <c r="D94" s="241">
        <v>335841</v>
      </c>
      <c r="E94" s="823">
        <v>12.052768747878103</v>
      </c>
      <c r="F94" s="241">
        <v>335841</v>
      </c>
    </row>
    <row r="95" spans="1:6" s="992" customFormat="1" ht="12.75">
      <c r="A95" s="988" t="s">
        <v>1039</v>
      </c>
      <c r="B95" s="241">
        <v>2786422</v>
      </c>
      <c r="C95" s="241">
        <v>2786422</v>
      </c>
      <c r="D95" s="241">
        <v>335841</v>
      </c>
      <c r="E95" s="823">
        <v>12.052768747878103</v>
      </c>
      <c r="F95" s="241">
        <v>335841</v>
      </c>
    </row>
    <row r="96" spans="1:6" s="992" customFormat="1" ht="12.75">
      <c r="A96" s="990" t="s">
        <v>483</v>
      </c>
      <c r="B96" s="241">
        <v>2786422</v>
      </c>
      <c r="C96" s="241">
        <v>2786422</v>
      </c>
      <c r="D96" s="241">
        <v>335841</v>
      </c>
      <c r="E96" s="823">
        <v>12.052768747878103</v>
      </c>
      <c r="F96" s="241">
        <v>335841</v>
      </c>
    </row>
    <row r="97" spans="1:6" s="992" customFormat="1" ht="24">
      <c r="A97" s="994" t="s">
        <v>798</v>
      </c>
      <c r="B97" s="241">
        <v>562071</v>
      </c>
      <c r="C97" s="241">
        <v>562071</v>
      </c>
      <c r="D97" s="241">
        <v>139431</v>
      </c>
      <c r="E97" s="823">
        <v>24.80665254033743</v>
      </c>
      <c r="F97" s="241">
        <v>139431</v>
      </c>
    </row>
    <row r="98" spans="1:6" s="992" customFormat="1" ht="12.75">
      <c r="A98" s="990" t="s">
        <v>794</v>
      </c>
      <c r="B98" s="241">
        <v>2224351</v>
      </c>
      <c r="C98" s="241">
        <v>2224351</v>
      </c>
      <c r="D98" s="241">
        <v>196410</v>
      </c>
      <c r="E98" s="823">
        <v>8.829991309824752</v>
      </c>
      <c r="F98" s="241">
        <v>196410</v>
      </c>
    </row>
    <row r="99" spans="1:6" s="992" customFormat="1" ht="12.75">
      <c r="A99" s="982"/>
      <c r="B99" s="35"/>
      <c r="C99" s="35"/>
      <c r="D99" s="35"/>
      <c r="E99" s="397"/>
      <c r="F99" s="35"/>
    </row>
    <row r="100" spans="1:6" s="999" customFormat="1" ht="12.75" customHeight="1">
      <c r="A100" s="192" t="s">
        <v>799</v>
      </c>
      <c r="B100" s="997"/>
      <c r="C100" s="997"/>
      <c r="D100" s="997"/>
      <c r="E100" s="397"/>
      <c r="F100" s="998"/>
    </row>
    <row r="101" spans="1:6" s="999" customFormat="1" ht="12.75" customHeight="1">
      <c r="A101" s="965" t="s">
        <v>778</v>
      </c>
      <c r="B101" s="223">
        <v>54280292</v>
      </c>
      <c r="C101" s="223">
        <v>14045217</v>
      </c>
      <c r="D101" s="223">
        <v>19081826</v>
      </c>
      <c r="E101" s="397">
        <v>35.15424345911772</v>
      </c>
      <c r="F101" s="223">
        <v>171438</v>
      </c>
    </row>
    <row r="102" spans="1:6" s="999" customFormat="1" ht="12.75" customHeight="1">
      <c r="A102" s="974" t="s">
        <v>779</v>
      </c>
      <c r="B102" s="223">
        <v>1347512</v>
      </c>
      <c r="C102" s="223">
        <v>265044</v>
      </c>
      <c r="D102" s="223">
        <v>265044</v>
      </c>
      <c r="E102" s="397">
        <v>19.66913838244112</v>
      </c>
      <c r="F102" s="223">
        <v>63966</v>
      </c>
    </row>
    <row r="103" spans="1:6" s="999" customFormat="1" ht="12.75" customHeight="1">
      <c r="A103" s="967" t="s">
        <v>929</v>
      </c>
      <c r="B103" s="223">
        <v>14056</v>
      </c>
      <c r="C103" s="223">
        <v>9200</v>
      </c>
      <c r="D103" s="223">
        <v>4917</v>
      </c>
      <c r="E103" s="397">
        <v>34.98150256118384</v>
      </c>
      <c r="F103" s="223">
        <v>3511</v>
      </c>
    </row>
    <row r="104" spans="1:6" s="999" customFormat="1" ht="12.75" customHeight="1">
      <c r="A104" s="974" t="s">
        <v>930</v>
      </c>
      <c r="B104" s="223">
        <v>52918724</v>
      </c>
      <c r="C104" s="223">
        <v>13770973</v>
      </c>
      <c r="D104" s="223">
        <v>18811865</v>
      </c>
      <c r="E104" s="397">
        <v>35.54859901761804</v>
      </c>
      <c r="F104" s="223">
        <v>103961</v>
      </c>
    </row>
    <row r="105" spans="1:6" s="999" customFormat="1" ht="12.75" customHeight="1">
      <c r="A105" s="1000" t="s">
        <v>1033</v>
      </c>
      <c r="B105" s="223">
        <v>54280292</v>
      </c>
      <c r="C105" s="223">
        <v>14045217</v>
      </c>
      <c r="D105" s="223">
        <v>2560192</v>
      </c>
      <c r="E105" s="397">
        <v>4.716614273187771</v>
      </c>
      <c r="F105" s="223">
        <v>1241745</v>
      </c>
    </row>
    <row r="106" spans="1:6" s="999" customFormat="1" ht="12.75" customHeight="1">
      <c r="A106" s="974" t="s">
        <v>1039</v>
      </c>
      <c r="B106" s="223">
        <v>12911307</v>
      </c>
      <c r="C106" s="223">
        <v>4989283</v>
      </c>
      <c r="D106" s="223">
        <v>1397797</v>
      </c>
      <c r="E106" s="397">
        <v>10.826146415695948</v>
      </c>
      <c r="F106" s="223">
        <v>565611</v>
      </c>
    </row>
    <row r="107" spans="1:6" s="999" customFormat="1" ht="12.75" customHeight="1">
      <c r="A107" s="975" t="s">
        <v>895</v>
      </c>
      <c r="B107" s="223">
        <v>12911307</v>
      </c>
      <c r="C107" s="223">
        <v>4989283</v>
      </c>
      <c r="D107" s="223">
        <v>1397797</v>
      </c>
      <c r="E107" s="397">
        <v>10.826146415695948</v>
      </c>
      <c r="F107" s="223">
        <v>565611</v>
      </c>
    </row>
    <row r="108" spans="1:6" s="999" customFormat="1" ht="12.75" customHeight="1">
      <c r="A108" s="974" t="s">
        <v>1022</v>
      </c>
      <c r="B108" s="223">
        <v>41368985</v>
      </c>
      <c r="C108" s="223">
        <v>9055934</v>
      </c>
      <c r="D108" s="223">
        <v>1162395</v>
      </c>
      <c r="E108" s="397">
        <v>2.8098223826376207</v>
      </c>
      <c r="F108" s="223">
        <v>676134</v>
      </c>
    </row>
    <row r="109" spans="1:6" s="999" customFormat="1" ht="12.75" customHeight="1">
      <c r="A109" s="1000" t="s">
        <v>786</v>
      </c>
      <c r="B109" s="223">
        <v>33213298</v>
      </c>
      <c r="C109" s="223">
        <v>8078828</v>
      </c>
      <c r="D109" s="223">
        <v>1030799</v>
      </c>
      <c r="E109" s="397">
        <v>3.1035731531388424</v>
      </c>
      <c r="F109" s="223">
        <v>644655</v>
      </c>
    </row>
    <row r="110" spans="1:6" s="999" customFormat="1" ht="12.75" customHeight="1">
      <c r="A110" s="1001" t="s">
        <v>1221</v>
      </c>
      <c r="B110" s="223">
        <v>8155687</v>
      </c>
      <c r="C110" s="223">
        <v>977106</v>
      </c>
      <c r="D110" s="223">
        <v>131596</v>
      </c>
      <c r="E110" s="397">
        <v>1.613548926043876</v>
      </c>
      <c r="F110" s="223">
        <v>31479</v>
      </c>
    </row>
    <row r="111" spans="1:6" s="992" customFormat="1" ht="12.75">
      <c r="A111" s="194" t="s">
        <v>800</v>
      </c>
      <c r="B111" s="223"/>
      <c r="C111" s="223"/>
      <c r="D111" s="223"/>
      <c r="E111" s="397"/>
      <c r="F111" s="223"/>
    </row>
    <row r="112" spans="1:7" s="1061" customFormat="1" ht="12.75">
      <c r="A112" s="965" t="s">
        <v>778</v>
      </c>
      <c r="B112" s="223">
        <v>13711662</v>
      </c>
      <c r="C112" s="223">
        <v>1988000</v>
      </c>
      <c r="D112" s="223">
        <v>1015158</v>
      </c>
      <c r="E112" s="397">
        <v>7.403610153167428</v>
      </c>
      <c r="F112" s="223">
        <v>44297</v>
      </c>
      <c r="G112" s="1060"/>
    </row>
    <row r="113" spans="1:7" s="1061" customFormat="1" ht="12.75">
      <c r="A113" s="967" t="s">
        <v>779</v>
      </c>
      <c r="B113" s="223">
        <v>3294753</v>
      </c>
      <c r="C113" s="223">
        <v>475000</v>
      </c>
      <c r="D113" s="223">
        <v>475000</v>
      </c>
      <c r="E113" s="397">
        <v>14.4168622048451</v>
      </c>
      <c r="F113" s="223">
        <v>0</v>
      </c>
      <c r="G113" s="1060"/>
    </row>
    <row r="114" spans="1:7" s="1061" customFormat="1" ht="12.75">
      <c r="A114" s="967" t="s">
        <v>929</v>
      </c>
      <c r="B114" s="223">
        <v>50000</v>
      </c>
      <c r="C114" s="223">
        <v>50000</v>
      </c>
      <c r="D114" s="223">
        <v>4949</v>
      </c>
      <c r="E114" s="397">
        <v>9.898</v>
      </c>
      <c r="F114" s="223">
        <v>425</v>
      </c>
      <c r="G114" s="1060"/>
    </row>
    <row r="115" spans="1:7" s="1061" customFormat="1" ht="12.75">
      <c r="A115" s="967" t="s">
        <v>930</v>
      </c>
      <c r="B115" s="223">
        <v>10366909</v>
      </c>
      <c r="C115" s="223">
        <v>1463000</v>
      </c>
      <c r="D115" s="223">
        <v>535209</v>
      </c>
      <c r="E115" s="397">
        <v>5.16266709778199</v>
      </c>
      <c r="F115" s="223">
        <v>43872</v>
      </c>
      <c r="G115" s="1060"/>
    </row>
    <row r="116" spans="1:7" s="1061" customFormat="1" ht="12.75">
      <c r="A116" s="194" t="s">
        <v>801</v>
      </c>
      <c r="B116" s="223">
        <v>13711662</v>
      </c>
      <c r="C116" s="223">
        <v>1988000</v>
      </c>
      <c r="D116" s="223">
        <v>711962</v>
      </c>
      <c r="E116" s="397">
        <v>5.192382951096665</v>
      </c>
      <c r="F116" s="223">
        <v>58354</v>
      </c>
      <c r="G116" s="1060"/>
    </row>
    <row r="117" spans="1:7" s="992" customFormat="1" ht="12.75">
      <c r="A117" s="967" t="s">
        <v>1039</v>
      </c>
      <c r="B117" s="223">
        <v>13711662</v>
      </c>
      <c r="C117" s="223">
        <v>1988000</v>
      </c>
      <c r="D117" s="223">
        <v>707014</v>
      </c>
      <c r="E117" s="397">
        <v>5.156296880713658</v>
      </c>
      <c r="F117" s="223">
        <v>57930</v>
      </c>
      <c r="G117" s="1062"/>
    </row>
    <row r="118" spans="1:6" s="992" customFormat="1" ht="12.75">
      <c r="A118" s="975" t="s">
        <v>483</v>
      </c>
      <c r="B118" s="223">
        <v>13711662</v>
      </c>
      <c r="C118" s="223">
        <v>1988000</v>
      </c>
      <c r="D118" s="223">
        <v>707014</v>
      </c>
      <c r="E118" s="397">
        <v>5.156296880713658</v>
      </c>
      <c r="F118" s="223">
        <v>57930</v>
      </c>
    </row>
    <row r="119" spans="1:6" s="992" customFormat="1" ht="12.75">
      <c r="A119" s="976" t="s">
        <v>504</v>
      </c>
      <c r="B119" s="223">
        <v>13711662</v>
      </c>
      <c r="C119" s="223">
        <v>1988000</v>
      </c>
      <c r="D119" s="223">
        <v>707014</v>
      </c>
      <c r="E119" s="397">
        <v>5.156296880713658</v>
      </c>
      <c r="F119" s="223">
        <v>57930</v>
      </c>
    </row>
    <row r="120" spans="1:6" s="992" customFormat="1" ht="12.75">
      <c r="A120" s="261" t="s">
        <v>802</v>
      </c>
      <c r="B120" s="35"/>
      <c r="C120" s="35"/>
      <c r="D120" s="35"/>
      <c r="E120" s="996"/>
      <c r="F120" s="35"/>
    </row>
    <row r="121" spans="1:6" s="992" customFormat="1" ht="12.75">
      <c r="A121" s="965" t="s">
        <v>778</v>
      </c>
      <c r="B121" s="35">
        <v>186479458</v>
      </c>
      <c r="C121" s="35">
        <v>50933698</v>
      </c>
      <c r="D121" s="35">
        <v>47716621</v>
      </c>
      <c r="E121" s="397">
        <v>25.588137970671276</v>
      </c>
      <c r="F121" s="35">
        <v>14329296</v>
      </c>
    </row>
    <row r="122" spans="1:6" s="992" customFormat="1" ht="12.75">
      <c r="A122" s="967" t="s">
        <v>779</v>
      </c>
      <c r="B122" s="35">
        <v>54683721</v>
      </c>
      <c r="C122" s="35">
        <v>8555434</v>
      </c>
      <c r="D122" s="35">
        <v>8555434</v>
      </c>
      <c r="E122" s="397">
        <v>15.64530328870634</v>
      </c>
      <c r="F122" s="35">
        <v>2367980</v>
      </c>
    </row>
    <row r="123" spans="1:6" s="992" customFormat="1" ht="12.75" hidden="1">
      <c r="A123" s="968" t="s">
        <v>929</v>
      </c>
      <c r="B123" s="995">
        <v>0</v>
      </c>
      <c r="C123" s="995">
        <v>0</v>
      </c>
      <c r="D123" s="995">
        <v>0</v>
      </c>
      <c r="E123" s="970">
        <v>0</v>
      </c>
      <c r="F123" s="995">
        <v>0</v>
      </c>
    </row>
    <row r="124" spans="1:6" s="992" customFormat="1" ht="12.75">
      <c r="A124" s="967" t="s">
        <v>930</v>
      </c>
      <c r="B124" s="35">
        <v>131795737</v>
      </c>
      <c r="C124" s="35">
        <v>42378264</v>
      </c>
      <c r="D124" s="35">
        <v>39161187</v>
      </c>
      <c r="E124" s="397">
        <v>29.71354604587855</v>
      </c>
      <c r="F124" s="35">
        <v>11961316</v>
      </c>
    </row>
    <row r="125" spans="1:6" s="992" customFormat="1" ht="12.75">
      <c r="A125" s="977" t="s">
        <v>1033</v>
      </c>
      <c r="B125" s="35">
        <v>195839744</v>
      </c>
      <c r="C125" s="35">
        <v>38435503</v>
      </c>
      <c r="D125" s="35">
        <v>22118757</v>
      </c>
      <c r="E125" s="397">
        <v>11.294314702535559</v>
      </c>
      <c r="F125" s="35">
        <v>7010077</v>
      </c>
    </row>
    <row r="126" spans="1:6" s="1002" customFormat="1" ht="12.75">
      <c r="A126" s="974" t="s">
        <v>1039</v>
      </c>
      <c r="B126" s="223">
        <v>15808488</v>
      </c>
      <c r="C126" s="223">
        <v>3562863</v>
      </c>
      <c r="D126" s="223">
        <v>735386</v>
      </c>
      <c r="E126" s="397">
        <v>4.651842731575594</v>
      </c>
      <c r="F126" s="223">
        <v>248368</v>
      </c>
    </row>
    <row r="127" spans="1:6" s="1002" customFormat="1" ht="12.75">
      <c r="A127" s="975" t="s">
        <v>895</v>
      </c>
      <c r="B127" s="223">
        <v>10137032</v>
      </c>
      <c r="C127" s="223">
        <v>2598730</v>
      </c>
      <c r="D127" s="223">
        <v>735386</v>
      </c>
      <c r="E127" s="996">
        <v>7.2544508096649984</v>
      </c>
      <c r="F127" s="223">
        <v>248368</v>
      </c>
    </row>
    <row r="128" spans="1:6" s="1002" customFormat="1" ht="12.75">
      <c r="A128" s="975" t="s">
        <v>483</v>
      </c>
      <c r="B128" s="223">
        <v>5671456</v>
      </c>
      <c r="C128" s="223">
        <v>964133</v>
      </c>
      <c r="D128" s="223">
        <v>0</v>
      </c>
      <c r="E128" s="996">
        <v>0</v>
      </c>
      <c r="F128" s="223">
        <v>0</v>
      </c>
    </row>
    <row r="129" spans="1:6" s="1002" customFormat="1" ht="12.75">
      <c r="A129" s="976" t="s">
        <v>492</v>
      </c>
      <c r="B129" s="223">
        <v>1497000</v>
      </c>
      <c r="C129" s="223">
        <v>0</v>
      </c>
      <c r="D129" s="223">
        <v>0</v>
      </c>
      <c r="E129" s="996">
        <v>0</v>
      </c>
      <c r="F129" s="223">
        <v>0</v>
      </c>
    </row>
    <row r="130" spans="1:6" s="1002" customFormat="1" ht="12.75">
      <c r="A130" s="976" t="s">
        <v>504</v>
      </c>
      <c r="B130" s="223">
        <v>4174456</v>
      </c>
      <c r="C130" s="223">
        <v>964133</v>
      </c>
      <c r="D130" s="223">
        <v>0</v>
      </c>
      <c r="E130" s="996">
        <v>0</v>
      </c>
      <c r="F130" s="223">
        <v>0</v>
      </c>
    </row>
    <row r="131" spans="1:6" s="992" customFormat="1" ht="12.75">
      <c r="A131" s="967" t="s">
        <v>1022</v>
      </c>
      <c r="B131" s="35">
        <v>180031256</v>
      </c>
      <c r="C131" s="35">
        <v>34872640</v>
      </c>
      <c r="D131" s="35">
        <v>21383371</v>
      </c>
      <c r="E131" s="996">
        <v>11.877588078372346</v>
      </c>
      <c r="F131" s="35">
        <v>6761709</v>
      </c>
    </row>
    <row r="132" spans="1:6" s="992" customFormat="1" ht="12.75">
      <c r="A132" s="975" t="s">
        <v>803</v>
      </c>
      <c r="B132" s="35">
        <v>2453760</v>
      </c>
      <c r="C132" s="35">
        <v>322200</v>
      </c>
      <c r="D132" s="35">
        <v>50209</v>
      </c>
      <c r="E132" s="996">
        <v>2.046206637976004</v>
      </c>
      <c r="F132" s="35">
        <v>0</v>
      </c>
    </row>
    <row r="133" spans="1:6" s="992" customFormat="1" ht="12.75">
      <c r="A133" s="975" t="s">
        <v>1221</v>
      </c>
      <c r="B133" s="35">
        <v>177577496</v>
      </c>
      <c r="C133" s="35">
        <v>34550440</v>
      </c>
      <c r="D133" s="223">
        <v>21333162</v>
      </c>
      <c r="E133" s="996">
        <v>12.013437783805669</v>
      </c>
      <c r="F133" s="223">
        <v>6761709</v>
      </c>
    </row>
    <row r="134" spans="1:6" s="992" customFormat="1" ht="12.75">
      <c r="A134" s="977" t="s">
        <v>1027</v>
      </c>
      <c r="B134" s="35">
        <v>-9360286</v>
      </c>
      <c r="C134" s="35">
        <v>12498195</v>
      </c>
      <c r="D134" s="35">
        <v>25597864</v>
      </c>
      <c r="E134" s="996" t="s">
        <v>1697</v>
      </c>
      <c r="F134" s="35">
        <v>7296908</v>
      </c>
    </row>
    <row r="135" spans="1:6" s="1003" customFormat="1" ht="25.5">
      <c r="A135" s="982" t="s">
        <v>788</v>
      </c>
      <c r="B135" s="35">
        <v>9360286</v>
      </c>
      <c r="C135" s="35">
        <v>-12498195</v>
      </c>
      <c r="D135" s="35" t="s">
        <v>1697</v>
      </c>
      <c r="E135" s="996" t="s">
        <v>1697</v>
      </c>
      <c r="F135" s="35" t="s">
        <v>1697</v>
      </c>
    </row>
    <row r="136" spans="1:6" s="1003" customFormat="1" ht="13.5">
      <c r="A136" s="1004" t="s">
        <v>804</v>
      </c>
      <c r="B136" s="35"/>
      <c r="C136" s="35"/>
      <c r="D136" s="35"/>
      <c r="E136" s="996"/>
      <c r="F136" s="35"/>
    </row>
    <row r="137" spans="1:6" s="1003" customFormat="1" ht="13.5">
      <c r="A137" s="1005" t="s">
        <v>778</v>
      </c>
      <c r="B137" s="35">
        <v>165138723</v>
      </c>
      <c r="C137" s="35">
        <v>46825362</v>
      </c>
      <c r="D137" s="35">
        <v>43608285</v>
      </c>
      <c r="E137" s="996">
        <v>175.16036653477283</v>
      </c>
      <c r="F137" s="35">
        <v>13201698</v>
      </c>
    </row>
    <row r="138" spans="1:6" s="1003" customFormat="1" ht="13.5">
      <c r="A138" s="1006" t="s">
        <v>779</v>
      </c>
      <c r="B138" s="35">
        <v>33342986</v>
      </c>
      <c r="C138" s="35">
        <v>4447098</v>
      </c>
      <c r="D138" s="35">
        <v>4447098</v>
      </c>
      <c r="E138" s="996">
        <v>123.8991611794015</v>
      </c>
      <c r="F138" s="35">
        <v>1240382</v>
      </c>
    </row>
    <row r="139" spans="1:6" s="1003" customFormat="1" ht="13.5">
      <c r="A139" s="1006" t="s">
        <v>930</v>
      </c>
      <c r="B139" s="35">
        <v>131795737</v>
      </c>
      <c r="C139" s="35">
        <v>42378264</v>
      </c>
      <c r="D139" s="35">
        <v>39161187</v>
      </c>
      <c r="E139" s="996">
        <v>51.261205355371345</v>
      </c>
      <c r="F139" s="35">
        <v>11961316</v>
      </c>
    </row>
    <row r="140" spans="1:6" s="1003" customFormat="1" ht="13.5">
      <c r="A140" s="1007" t="s">
        <v>1033</v>
      </c>
      <c r="B140" s="35">
        <v>174482042</v>
      </c>
      <c r="C140" s="35">
        <v>34310200</v>
      </c>
      <c r="D140" s="35">
        <v>19543713</v>
      </c>
      <c r="E140" s="996">
        <v>35.577656985778944</v>
      </c>
      <c r="F140" s="35">
        <v>6434595</v>
      </c>
    </row>
    <row r="141" spans="1:6" s="1003" customFormat="1" ht="13.5">
      <c r="A141" s="1006" t="s">
        <v>1039</v>
      </c>
      <c r="B141" s="35">
        <v>15320818</v>
      </c>
      <c r="C141" s="35">
        <v>3407474</v>
      </c>
      <c r="D141" s="35">
        <v>727879</v>
      </c>
      <c r="E141" s="996">
        <v>11.609003790536182</v>
      </c>
      <c r="F141" s="35">
        <v>247459</v>
      </c>
    </row>
    <row r="142" spans="1:6" s="1003" customFormat="1" ht="13.5">
      <c r="A142" s="1008" t="s">
        <v>895</v>
      </c>
      <c r="B142" s="35">
        <v>9649362</v>
      </c>
      <c r="C142" s="35">
        <v>2443341</v>
      </c>
      <c r="D142" s="35">
        <v>727879</v>
      </c>
      <c r="E142" s="996">
        <v>11.609003790536182</v>
      </c>
      <c r="F142" s="35">
        <v>247459</v>
      </c>
    </row>
    <row r="143" spans="1:6" s="1003" customFormat="1" ht="13.5">
      <c r="A143" s="1008" t="s">
        <v>483</v>
      </c>
      <c r="B143" s="35">
        <v>5671456</v>
      </c>
      <c r="C143" s="35">
        <v>964133</v>
      </c>
      <c r="D143" s="35">
        <v>0</v>
      </c>
      <c r="E143" s="996">
        <v>0</v>
      </c>
      <c r="F143" s="35">
        <v>0</v>
      </c>
    </row>
    <row r="144" spans="1:6" s="1003" customFormat="1" ht="13.5">
      <c r="A144" s="1009" t="s">
        <v>492</v>
      </c>
      <c r="B144" s="35">
        <v>1497000</v>
      </c>
      <c r="C144" s="35">
        <v>0</v>
      </c>
      <c r="D144" s="35">
        <v>0</v>
      </c>
      <c r="E144" s="996">
        <v>0</v>
      </c>
      <c r="F144" s="35">
        <v>0</v>
      </c>
    </row>
    <row r="145" spans="1:6" s="1003" customFormat="1" ht="13.5">
      <c r="A145" s="1009" t="s">
        <v>504</v>
      </c>
      <c r="B145" s="35">
        <v>4174456</v>
      </c>
      <c r="C145" s="35">
        <v>964133</v>
      </c>
      <c r="D145" s="35">
        <v>0</v>
      </c>
      <c r="E145" s="996">
        <v>0</v>
      </c>
      <c r="F145" s="35">
        <v>0</v>
      </c>
    </row>
    <row r="146" spans="1:6" s="1003" customFormat="1" ht="13.5">
      <c r="A146" s="1006" t="s">
        <v>1022</v>
      </c>
      <c r="B146" s="35">
        <v>159161224</v>
      </c>
      <c r="C146" s="35">
        <v>30902726</v>
      </c>
      <c r="D146" s="35">
        <v>18815834</v>
      </c>
      <c r="E146" s="996">
        <v>23.96865319524276</v>
      </c>
      <c r="F146" s="35">
        <v>6187136</v>
      </c>
    </row>
    <row r="147" spans="1:6" s="1003" customFormat="1" ht="13.5">
      <c r="A147" s="1008" t="s">
        <v>803</v>
      </c>
      <c r="B147" s="35">
        <v>280000</v>
      </c>
      <c r="C147" s="35">
        <v>280000</v>
      </c>
      <c r="D147" s="35">
        <v>12484</v>
      </c>
      <c r="E147" s="996">
        <v>4.458571428571428</v>
      </c>
      <c r="F147" s="35">
        <v>0</v>
      </c>
    </row>
    <row r="148" spans="1:6" s="1003" customFormat="1" ht="13.5">
      <c r="A148" s="1008" t="s">
        <v>1221</v>
      </c>
      <c r="B148" s="35">
        <v>158881224</v>
      </c>
      <c r="C148" s="35">
        <v>30622726</v>
      </c>
      <c r="D148" s="35">
        <v>18803350</v>
      </c>
      <c r="E148" s="996">
        <v>19.51008176667133</v>
      </c>
      <c r="F148" s="35">
        <v>6187136</v>
      </c>
    </row>
    <row r="149" spans="1:6" s="1003" customFormat="1" ht="13.5">
      <c r="A149" s="1007" t="s">
        <v>1027</v>
      </c>
      <c r="B149" s="35">
        <v>-9343319</v>
      </c>
      <c r="C149" s="35">
        <v>12515162</v>
      </c>
      <c r="D149" s="35">
        <v>24064572</v>
      </c>
      <c r="E149" s="996" t="s">
        <v>1697</v>
      </c>
      <c r="F149" s="35">
        <v>6767103</v>
      </c>
    </row>
    <row r="150" spans="1:6" s="1003" customFormat="1" ht="27">
      <c r="A150" s="1005" t="s">
        <v>788</v>
      </c>
      <c r="B150" s="35">
        <v>9343319</v>
      </c>
      <c r="C150" s="35">
        <v>-12515162</v>
      </c>
      <c r="D150" s="35" t="s">
        <v>1697</v>
      </c>
      <c r="E150" s="996" t="s">
        <v>1697</v>
      </c>
      <c r="F150" s="35" t="s">
        <v>1697</v>
      </c>
    </row>
    <row r="151" spans="1:6" s="1003" customFormat="1" ht="13.5">
      <c r="A151" s="1004" t="s">
        <v>805</v>
      </c>
      <c r="B151" s="35"/>
      <c r="C151" s="35"/>
      <c r="D151" s="35"/>
      <c r="E151" s="996"/>
      <c r="F151" s="35"/>
    </row>
    <row r="152" spans="1:6" s="1003" customFormat="1" ht="13.5">
      <c r="A152" s="1005" t="s">
        <v>778</v>
      </c>
      <c r="B152" s="35">
        <v>21340735</v>
      </c>
      <c r="C152" s="35">
        <v>4108336</v>
      </c>
      <c r="D152" s="35">
        <v>4108336</v>
      </c>
      <c r="E152" s="996">
        <v>37.8796955222778</v>
      </c>
      <c r="F152" s="35">
        <v>1127598</v>
      </c>
    </row>
    <row r="153" spans="1:6" s="1003" customFormat="1" ht="13.5">
      <c r="A153" s="1006" t="s">
        <v>779</v>
      </c>
      <c r="B153" s="35">
        <v>21340735</v>
      </c>
      <c r="C153" s="35">
        <v>4108336</v>
      </c>
      <c r="D153" s="35">
        <v>4108336</v>
      </c>
      <c r="E153" s="996">
        <v>37.8796955222778</v>
      </c>
      <c r="F153" s="35">
        <v>1127598</v>
      </c>
    </row>
    <row r="154" spans="1:6" s="1003" customFormat="1" ht="13.5">
      <c r="A154" s="1007" t="s">
        <v>1033</v>
      </c>
      <c r="B154" s="35">
        <v>21357702</v>
      </c>
      <c r="C154" s="35">
        <v>4125303</v>
      </c>
      <c r="D154" s="35">
        <v>2575044</v>
      </c>
      <c r="E154" s="996">
        <v>20.44870244269084</v>
      </c>
      <c r="F154" s="35">
        <v>575482</v>
      </c>
    </row>
    <row r="155" spans="1:6" s="1003" customFormat="1" ht="13.5">
      <c r="A155" s="1006" t="s">
        <v>1039</v>
      </c>
      <c r="B155" s="35">
        <v>487670</v>
      </c>
      <c r="C155" s="35">
        <v>155389</v>
      </c>
      <c r="D155" s="35">
        <v>7507</v>
      </c>
      <c r="E155" s="996">
        <v>1.539360633215084</v>
      </c>
      <c r="F155" s="35">
        <v>909</v>
      </c>
    </row>
    <row r="156" spans="1:6" s="1003" customFormat="1" ht="13.5">
      <c r="A156" s="1008" t="s">
        <v>895</v>
      </c>
      <c r="B156" s="35">
        <v>487670</v>
      </c>
      <c r="C156" s="35">
        <v>155389</v>
      </c>
      <c r="D156" s="35">
        <v>7507</v>
      </c>
      <c r="E156" s="996">
        <v>1.539360633215084</v>
      </c>
      <c r="F156" s="35">
        <v>909</v>
      </c>
    </row>
    <row r="157" spans="1:6" s="1003" customFormat="1" ht="13.5">
      <c r="A157" s="1006" t="s">
        <v>1022</v>
      </c>
      <c r="B157" s="35">
        <v>20870032</v>
      </c>
      <c r="C157" s="35">
        <v>3969914</v>
      </c>
      <c r="D157" s="35">
        <v>2567537</v>
      </c>
      <c r="E157" s="996">
        <v>18.90934180947576</v>
      </c>
      <c r="F157" s="35">
        <v>574573</v>
      </c>
    </row>
    <row r="158" spans="1:6" s="1003" customFormat="1" ht="13.5">
      <c r="A158" s="1008" t="s">
        <v>803</v>
      </c>
      <c r="B158" s="35">
        <v>2173760</v>
      </c>
      <c r="C158" s="35">
        <v>42200</v>
      </c>
      <c r="D158" s="35">
        <v>37725</v>
      </c>
      <c r="E158" s="996">
        <v>1.7354721772412776</v>
      </c>
      <c r="F158" s="35">
        <v>0</v>
      </c>
    </row>
    <row r="159" spans="1:6" s="1003" customFormat="1" ht="13.5">
      <c r="A159" s="1008" t="s">
        <v>1221</v>
      </c>
      <c r="B159" s="35">
        <v>18696272</v>
      </c>
      <c r="C159" s="35">
        <v>3927714</v>
      </c>
      <c r="D159" s="35">
        <v>2529812</v>
      </c>
      <c r="E159" s="996">
        <v>17.17386963223448</v>
      </c>
      <c r="F159" s="35">
        <v>574573</v>
      </c>
    </row>
    <row r="160" spans="1:6" s="1003" customFormat="1" ht="13.5">
      <c r="A160" s="1007" t="s">
        <v>1027</v>
      </c>
      <c r="B160" s="35">
        <v>-16967</v>
      </c>
      <c r="C160" s="35">
        <v>-16967</v>
      </c>
      <c r="D160" s="35">
        <v>1533292</v>
      </c>
      <c r="E160" s="996" t="s">
        <v>1697</v>
      </c>
      <c r="F160" s="35">
        <v>552116</v>
      </c>
    </row>
    <row r="161" spans="1:6" s="1003" customFormat="1" ht="27">
      <c r="A161" s="1005" t="s">
        <v>788</v>
      </c>
      <c r="B161" s="35">
        <v>16967</v>
      </c>
      <c r="C161" s="35">
        <v>16967</v>
      </c>
      <c r="D161" s="35" t="s">
        <v>1697</v>
      </c>
      <c r="E161" s="996" t="s">
        <v>1697</v>
      </c>
      <c r="F161" s="35" t="s">
        <v>1697</v>
      </c>
    </row>
    <row r="162" spans="1:6" s="999" customFormat="1" ht="12.75">
      <c r="A162" s="192" t="s">
        <v>806</v>
      </c>
      <c r="B162" s="1010"/>
      <c r="C162" s="1010"/>
      <c r="D162" s="1010"/>
      <c r="E162" s="1011"/>
      <c r="F162" s="1012"/>
    </row>
    <row r="163" spans="1:6" s="999" customFormat="1" ht="12.75">
      <c r="A163" s="965" t="s">
        <v>778</v>
      </c>
      <c r="B163" s="223">
        <v>99371076</v>
      </c>
      <c r="C163" s="223">
        <v>36445557</v>
      </c>
      <c r="D163" s="223">
        <v>36383102</v>
      </c>
      <c r="E163" s="397">
        <v>36.61337228551294</v>
      </c>
      <c r="F163" s="223">
        <v>8958139</v>
      </c>
    </row>
    <row r="164" spans="1:6" s="1013" customFormat="1" ht="12.75">
      <c r="A164" s="974" t="s">
        <v>779</v>
      </c>
      <c r="B164" s="223">
        <v>99173666</v>
      </c>
      <c r="C164" s="223">
        <v>36374428</v>
      </c>
      <c r="D164" s="223">
        <v>36374428</v>
      </c>
      <c r="E164" s="397">
        <v>36.67750670828282</v>
      </c>
      <c r="F164" s="223">
        <v>8953802</v>
      </c>
    </row>
    <row r="165" spans="1:6" s="1013" customFormat="1" ht="12.75">
      <c r="A165" s="967" t="s">
        <v>929</v>
      </c>
      <c r="B165" s="223">
        <v>197410</v>
      </c>
      <c r="C165" s="223">
        <v>71129</v>
      </c>
      <c r="D165" s="223">
        <v>8674</v>
      </c>
      <c r="E165" s="397">
        <v>0</v>
      </c>
      <c r="F165" s="223">
        <v>4337</v>
      </c>
    </row>
    <row r="166" spans="1:7" s="1064" customFormat="1" ht="12.75">
      <c r="A166" s="1000" t="s">
        <v>1033</v>
      </c>
      <c r="B166" s="223">
        <v>99371076</v>
      </c>
      <c r="C166" s="223">
        <v>36445557</v>
      </c>
      <c r="D166" s="223">
        <v>11641257</v>
      </c>
      <c r="E166" s="397">
        <v>11.714935038038634</v>
      </c>
      <c r="F166" s="223">
        <v>3868527</v>
      </c>
      <c r="G166" s="1063"/>
    </row>
    <row r="167" spans="1:7" s="1064" customFormat="1" ht="12.75">
      <c r="A167" s="974" t="s">
        <v>1039</v>
      </c>
      <c r="B167" s="223">
        <v>69544090</v>
      </c>
      <c r="C167" s="223">
        <v>27154106</v>
      </c>
      <c r="D167" s="223">
        <v>7852629</v>
      </c>
      <c r="E167" s="397">
        <v>11.291583511984987</v>
      </c>
      <c r="F167" s="223">
        <v>2822158</v>
      </c>
      <c r="G167" s="1063"/>
    </row>
    <row r="168" spans="1:7" s="1064" customFormat="1" ht="12.75">
      <c r="A168" s="975" t="s">
        <v>895</v>
      </c>
      <c r="B168" s="223">
        <v>6456627</v>
      </c>
      <c r="C168" s="223">
        <v>1887546</v>
      </c>
      <c r="D168" s="223">
        <v>822976</v>
      </c>
      <c r="E168" s="397">
        <v>175.55465177733686</v>
      </c>
      <c r="F168" s="223">
        <v>218791</v>
      </c>
      <c r="G168" s="1063"/>
    </row>
    <row r="169" spans="1:7" s="1013" customFormat="1" ht="12.75">
      <c r="A169" s="975" t="s">
        <v>483</v>
      </c>
      <c r="B169" s="223">
        <v>63087463</v>
      </c>
      <c r="C169" s="223">
        <v>25266560</v>
      </c>
      <c r="D169" s="223">
        <v>7029653</v>
      </c>
      <c r="E169" s="397">
        <v>11.142709923206137</v>
      </c>
      <c r="F169" s="223">
        <v>2603367</v>
      </c>
      <c r="G169" s="1065"/>
    </row>
    <row r="170" spans="1:6" s="1013" customFormat="1" ht="12.75">
      <c r="A170" s="1014" t="s">
        <v>492</v>
      </c>
      <c r="B170" s="223">
        <v>30455220</v>
      </c>
      <c r="C170" s="223">
        <v>14766560</v>
      </c>
      <c r="D170" s="223">
        <v>6669665</v>
      </c>
      <c r="E170" s="397">
        <v>21.89990747070617</v>
      </c>
      <c r="F170" s="223">
        <v>2415121</v>
      </c>
    </row>
    <row r="171" spans="1:6" s="1013" customFormat="1" ht="12.75">
      <c r="A171" s="1014" t="s">
        <v>504</v>
      </c>
      <c r="B171" s="223">
        <v>32632243</v>
      </c>
      <c r="C171" s="223">
        <v>10500000</v>
      </c>
      <c r="D171" s="223">
        <v>359988</v>
      </c>
      <c r="E171" s="397">
        <v>1.1031665828181043</v>
      </c>
      <c r="F171" s="223">
        <v>188246</v>
      </c>
    </row>
    <row r="172" spans="1:6" s="1013" customFormat="1" ht="12.75">
      <c r="A172" s="974" t="s">
        <v>1022</v>
      </c>
      <c r="B172" s="223">
        <v>29826986</v>
      </c>
      <c r="C172" s="223">
        <v>9291451</v>
      </c>
      <c r="D172" s="223">
        <v>3788628</v>
      </c>
      <c r="E172" s="397">
        <v>12.70201420954836</v>
      </c>
      <c r="F172" s="223">
        <v>1046369</v>
      </c>
    </row>
    <row r="173" spans="1:6" s="1013" customFormat="1" ht="12.75">
      <c r="A173" s="1000" t="s">
        <v>807</v>
      </c>
      <c r="B173" s="223">
        <v>8247625</v>
      </c>
      <c r="C173" s="223">
        <v>4360830</v>
      </c>
      <c r="D173" s="223">
        <v>615874</v>
      </c>
      <c r="E173" s="397">
        <v>7.467289068065049</v>
      </c>
      <c r="F173" s="223">
        <v>405678</v>
      </c>
    </row>
    <row r="174" spans="1:6" s="1013" customFormat="1" ht="12.75">
      <c r="A174" s="1001" t="s">
        <v>1221</v>
      </c>
      <c r="B174" s="223">
        <v>21579361</v>
      </c>
      <c r="C174" s="223">
        <v>4930621</v>
      </c>
      <c r="D174" s="223">
        <v>3172753</v>
      </c>
      <c r="E174" s="397">
        <v>14.702719881279153</v>
      </c>
      <c r="F174" s="223">
        <v>638409</v>
      </c>
    </row>
    <row r="175" spans="1:6" s="1013" customFormat="1" ht="12.75">
      <c r="A175" s="1001"/>
      <c r="B175" s="223"/>
      <c r="C175" s="223"/>
      <c r="D175" s="223"/>
      <c r="E175" s="397"/>
      <c r="F175" s="223"/>
    </row>
    <row r="176" spans="1:6" s="1013" customFormat="1" ht="12.75">
      <c r="A176" s="1015" t="s">
        <v>1081</v>
      </c>
      <c r="B176" s="223"/>
      <c r="C176" s="223"/>
      <c r="D176" s="223"/>
      <c r="E176" s="397"/>
      <c r="F176" s="223"/>
    </row>
    <row r="177" spans="1:6" s="1013" customFormat="1" ht="24">
      <c r="A177" s="1016" t="s">
        <v>808</v>
      </c>
      <c r="B177" s="223"/>
      <c r="C177" s="223"/>
      <c r="D177" s="223"/>
      <c r="E177" s="397"/>
      <c r="F177" s="223"/>
    </row>
    <row r="178" spans="1:6" s="1013" customFormat="1" ht="12.75">
      <c r="A178" s="983" t="s">
        <v>778</v>
      </c>
      <c r="B178" s="223">
        <v>46989242</v>
      </c>
      <c r="C178" s="223">
        <v>17000000</v>
      </c>
      <c r="D178" s="223">
        <v>17000000</v>
      </c>
      <c r="E178" s="397">
        <v>36.17849379225994</v>
      </c>
      <c r="F178" s="223">
        <v>5000000</v>
      </c>
    </row>
    <row r="179" spans="1:6" s="1013" customFormat="1" ht="12.75">
      <c r="A179" s="988" t="s">
        <v>779</v>
      </c>
      <c r="B179" s="223">
        <v>46989242</v>
      </c>
      <c r="C179" s="223">
        <v>17000000</v>
      </c>
      <c r="D179" s="223">
        <v>17000000</v>
      </c>
      <c r="E179" s="397">
        <v>36.17849379225994</v>
      </c>
      <c r="F179" s="223">
        <v>5000000</v>
      </c>
    </row>
    <row r="180" spans="1:6" s="1013" customFormat="1" ht="12.75">
      <c r="A180" s="989" t="s">
        <v>1033</v>
      </c>
      <c r="B180" s="223">
        <v>46989242</v>
      </c>
      <c r="C180" s="223">
        <v>17000000</v>
      </c>
      <c r="D180" s="223">
        <v>525342</v>
      </c>
      <c r="E180" s="397">
        <v>1.1180048403419658</v>
      </c>
      <c r="F180" s="223">
        <v>79957</v>
      </c>
    </row>
    <row r="181" spans="1:6" s="1013" customFormat="1" ht="12.75">
      <c r="A181" s="988" t="s">
        <v>1039</v>
      </c>
      <c r="B181" s="223">
        <v>21837458</v>
      </c>
      <c r="C181" s="223">
        <v>6400000</v>
      </c>
      <c r="D181" s="223">
        <v>490847</v>
      </c>
      <c r="E181" s="397">
        <v>2.2477295663258974</v>
      </c>
      <c r="F181" s="223">
        <v>77675</v>
      </c>
    </row>
    <row r="182" spans="1:6" s="1013" customFormat="1" ht="12.75">
      <c r="A182" s="990" t="s">
        <v>895</v>
      </c>
      <c r="B182" s="223">
        <v>4512066</v>
      </c>
      <c r="C182" s="223">
        <v>1900000</v>
      </c>
      <c r="D182" s="223">
        <v>172027</v>
      </c>
      <c r="E182" s="397">
        <v>3.8125993724382576</v>
      </c>
      <c r="F182" s="223">
        <v>74936</v>
      </c>
    </row>
    <row r="183" spans="1:6" s="1013" customFormat="1" ht="12.75">
      <c r="A183" s="990" t="s">
        <v>483</v>
      </c>
      <c r="B183" s="223">
        <v>17325392</v>
      </c>
      <c r="C183" s="223">
        <v>4500000</v>
      </c>
      <c r="D183" s="223">
        <v>318820</v>
      </c>
      <c r="E183" s="397">
        <v>1.840189243625772</v>
      </c>
      <c r="F183" s="223">
        <v>2739</v>
      </c>
    </row>
    <row r="184" spans="1:6" s="1013" customFormat="1" ht="12.75">
      <c r="A184" s="991" t="s">
        <v>791</v>
      </c>
      <c r="B184" s="223">
        <v>17325392</v>
      </c>
      <c r="C184" s="223">
        <v>4500000</v>
      </c>
      <c r="D184" s="223">
        <v>318820</v>
      </c>
      <c r="E184" s="397">
        <v>1.840189243625772</v>
      </c>
      <c r="F184" s="223">
        <v>2739</v>
      </c>
    </row>
    <row r="185" spans="1:6" s="1013" customFormat="1" ht="12.75">
      <c r="A185" s="988" t="s">
        <v>1022</v>
      </c>
      <c r="B185" s="223">
        <v>25151784</v>
      </c>
      <c r="C185" s="223">
        <v>10600000</v>
      </c>
      <c r="D185" s="223">
        <v>34495</v>
      </c>
      <c r="E185" s="397">
        <v>0.13714732919144026</v>
      </c>
      <c r="F185" s="223">
        <v>2282</v>
      </c>
    </row>
    <row r="186" spans="1:6" s="1013" customFormat="1" ht="12.75">
      <c r="A186" s="989" t="s">
        <v>786</v>
      </c>
      <c r="B186" s="223">
        <v>5729071</v>
      </c>
      <c r="C186" s="223">
        <v>2100000</v>
      </c>
      <c r="D186" s="223">
        <v>18684</v>
      </c>
      <c r="E186" s="397">
        <v>0.3261261729868595</v>
      </c>
      <c r="F186" s="223">
        <v>1898</v>
      </c>
    </row>
    <row r="187" spans="1:6" s="1013" customFormat="1" ht="12.75">
      <c r="A187" s="990" t="s">
        <v>1221</v>
      </c>
      <c r="B187" s="223">
        <v>19422713</v>
      </c>
      <c r="C187" s="223">
        <v>8500000</v>
      </c>
      <c r="D187" s="223">
        <v>15812</v>
      </c>
      <c r="E187" s="397">
        <v>0.08140984217807265</v>
      </c>
      <c r="F187" s="223">
        <v>384</v>
      </c>
    </row>
    <row r="188" spans="1:6" s="1013" customFormat="1" ht="12.75">
      <c r="A188" s="1001"/>
      <c r="B188" s="223"/>
      <c r="C188" s="223"/>
      <c r="D188" s="223"/>
      <c r="E188" s="397"/>
      <c r="F188" s="223"/>
    </row>
    <row r="189" spans="1:6" s="1013" customFormat="1" ht="12.75">
      <c r="A189" s="192" t="s">
        <v>809</v>
      </c>
      <c r="B189" s="1010"/>
      <c r="C189" s="1010"/>
      <c r="D189" s="1010"/>
      <c r="E189" s="397"/>
      <c r="F189" s="1010"/>
    </row>
    <row r="190" spans="1:7" s="1064" customFormat="1" ht="12.75">
      <c r="A190" s="965" t="s">
        <v>778</v>
      </c>
      <c r="B190" s="223">
        <v>27996839</v>
      </c>
      <c r="C190" s="223">
        <v>10364683</v>
      </c>
      <c r="D190" s="223">
        <v>10365842</v>
      </c>
      <c r="E190" s="397">
        <v>37.025044148734075</v>
      </c>
      <c r="F190" s="223">
        <v>3139136</v>
      </c>
      <c r="G190" s="1063"/>
    </row>
    <row r="191" spans="1:7" s="1064" customFormat="1" ht="12.75">
      <c r="A191" s="974" t="s">
        <v>779</v>
      </c>
      <c r="B191" s="223">
        <v>27996839</v>
      </c>
      <c r="C191" s="223">
        <v>10364683</v>
      </c>
      <c r="D191" s="223">
        <v>10364683</v>
      </c>
      <c r="E191" s="223">
        <v>433.45235737222885</v>
      </c>
      <c r="F191" s="223">
        <v>3138071</v>
      </c>
      <c r="G191" s="1063"/>
    </row>
    <row r="192" spans="1:7" s="1064" customFormat="1" ht="12.75" hidden="1">
      <c r="A192" s="968" t="s">
        <v>929</v>
      </c>
      <c r="B192" s="995">
        <v>0</v>
      </c>
      <c r="C192" s="995">
        <v>0</v>
      </c>
      <c r="D192" s="995">
        <v>1159</v>
      </c>
      <c r="E192" s="970">
        <v>0</v>
      </c>
      <c r="F192" s="995">
        <v>1065</v>
      </c>
      <c r="G192" s="1063"/>
    </row>
    <row r="193" spans="1:7" s="1064" customFormat="1" ht="12.75">
      <c r="A193" s="1000" t="s">
        <v>1033</v>
      </c>
      <c r="B193" s="223">
        <v>27996839</v>
      </c>
      <c r="C193" s="223">
        <v>10364683</v>
      </c>
      <c r="D193" s="223">
        <v>7729131</v>
      </c>
      <c r="E193" s="397">
        <v>27.60715593642554</v>
      </c>
      <c r="F193" s="223">
        <v>2246357</v>
      </c>
      <c r="G193" s="1063"/>
    </row>
    <row r="194" spans="1:6" s="1013" customFormat="1" ht="12.75">
      <c r="A194" s="974" t="s">
        <v>1039</v>
      </c>
      <c r="B194" s="223">
        <v>25792579</v>
      </c>
      <c r="C194" s="223">
        <v>9610115</v>
      </c>
      <c r="D194" s="223">
        <v>7535066</v>
      </c>
      <c r="E194" s="397">
        <v>29.21408518318389</v>
      </c>
      <c r="F194" s="223">
        <v>2170983</v>
      </c>
    </row>
    <row r="195" spans="1:6" s="1013" customFormat="1" ht="12.75">
      <c r="A195" s="975" t="s">
        <v>895</v>
      </c>
      <c r="B195" s="223">
        <v>19899285</v>
      </c>
      <c r="C195" s="223">
        <v>7335531</v>
      </c>
      <c r="D195" s="223">
        <v>5778903</v>
      </c>
      <c r="E195" s="223">
        <v>236.320418265036</v>
      </c>
      <c r="F195" s="223">
        <v>1697875</v>
      </c>
    </row>
    <row r="196" spans="1:6" s="146" customFormat="1" ht="12.75">
      <c r="A196" s="975" t="s">
        <v>483</v>
      </c>
      <c r="B196" s="223">
        <v>5893294</v>
      </c>
      <c r="C196" s="223">
        <v>2274584</v>
      </c>
      <c r="D196" s="223">
        <v>1756163</v>
      </c>
      <c r="E196" s="397">
        <v>29.799344814631677</v>
      </c>
      <c r="F196" s="223">
        <v>473108</v>
      </c>
    </row>
    <row r="197" spans="1:6" s="999" customFormat="1" ht="12.75">
      <c r="A197" s="1014" t="s">
        <v>492</v>
      </c>
      <c r="B197" s="223">
        <v>3617397</v>
      </c>
      <c r="C197" s="223">
        <v>1273781</v>
      </c>
      <c r="D197" s="223">
        <v>838907</v>
      </c>
      <c r="E197" s="397">
        <v>23.190902187401605</v>
      </c>
      <c r="F197" s="223">
        <v>225292</v>
      </c>
    </row>
    <row r="198" spans="1:6" s="999" customFormat="1" ht="12.75">
      <c r="A198" s="1014" t="s">
        <v>494</v>
      </c>
      <c r="B198" s="223">
        <v>1177376</v>
      </c>
      <c r="C198" s="223">
        <v>359859</v>
      </c>
      <c r="D198" s="223">
        <v>324861</v>
      </c>
      <c r="E198" s="397">
        <v>28.364437292821158</v>
      </c>
      <c r="F198" s="223">
        <v>83243</v>
      </c>
    </row>
    <row r="199" spans="1:6" s="999" customFormat="1" ht="12.75">
      <c r="A199" s="1014" t="s">
        <v>504</v>
      </c>
      <c r="B199" s="223">
        <v>1098521</v>
      </c>
      <c r="C199" s="223">
        <v>640944</v>
      </c>
      <c r="D199" s="223">
        <v>592395</v>
      </c>
      <c r="E199" s="223">
        <v>29.4403387689525</v>
      </c>
      <c r="F199" s="223">
        <v>164573</v>
      </c>
    </row>
    <row r="200" spans="1:6" s="999" customFormat="1" ht="12.75">
      <c r="A200" s="967" t="s">
        <v>1022</v>
      </c>
      <c r="B200" s="223">
        <v>2204260</v>
      </c>
      <c r="C200" s="223">
        <v>754568</v>
      </c>
      <c r="D200" s="223">
        <v>194065</v>
      </c>
      <c r="E200" s="397">
        <v>0</v>
      </c>
      <c r="F200" s="223">
        <v>75374</v>
      </c>
    </row>
    <row r="201" spans="1:6" s="999" customFormat="1" ht="12.75">
      <c r="A201" s="976" t="s">
        <v>1217</v>
      </c>
      <c r="B201" s="223">
        <v>2204260</v>
      </c>
      <c r="C201" s="223">
        <v>754568</v>
      </c>
      <c r="D201" s="223">
        <v>194065</v>
      </c>
      <c r="E201" s="223">
        <v>6.609875049146592</v>
      </c>
      <c r="F201" s="223">
        <v>75374</v>
      </c>
    </row>
    <row r="202" spans="1:6" s="999" customFormat="1" ht="12.75">
      <c r="A202" s="976"/>
      <c r="B202" s="223"/>
      <c r="C202" s="223"/>
      <c r="D202" s="223"/>
      <c r="E202" s="397"/>
      <c r="F202" s="223"/>
    </row>
    <row r="203" spans="1:6" s="999" customFormat="1" ht="12.75">
      <c r="A203" s="1015" t="s">
        <v>1081</v>
      </c>
      <c r="B203" s="223"/>
      <c r="C203" s="223"/>
      <c r="D203" s="223"/>
      <c r="E203" s="397"/>
      <c r="F203" s="223"/>
    </row>
    <row r="204" spans="1:6" s="999" customFormat="1" ht="24">
      <c r="A204" s="1016" t="s">
        <v>810</v>
      </c>
      <c r="B204" s="223"/>
      <c r="C204" s="223"/>
      <c r="D204" s="223"/>
      <c r="E204" s="397"/>
      <c r="F204" s="223"/>
    </row>
    <row r="205" spans="1:6" s="999" customFormat="1" ht="12.75">
      <c r="A205" s="983" t="s">
        <v>778</v>
      </c>
      <c r="B205" s="223">
        <v>21020908</v>
      </c>
      <c r="C205" s="223">
        <v>8218767</v>
      </c>
      <c r="D205" s="223">
        <v>8218767</v>
      </c>
      <c r="E205" s="397">
        <v>0</v>
      </c>
      <c r="F205" s="223">
        <v>2040700</v>
      </c>
    </row>
    <row r="206" spans="1:6" s="999" customFormat="1" ht="12.75">
      <c r="A206" s="988" t="s">
        <v>779</v>
      </c>
      <c r="B206" s="223">
        <v>21020908</v>
      </c>
      <c r="C206" s="193">
        <v>8218767</v>
      </c>
      <c r="D206" s="223">
        <v>8218767</v>
      </c>
      <c r="E206" s="397">
        <v>0</v>
      </c>
      <c r="F206" s="223">
        <v>2040700</v>
      </c>
    </row>
    <row r="207" spans="1:6" s="999" customFormat="1" ht="12.75">
      <c r="A207" s="989" t="s">
        <v>1033</v>
      </c>
      <c r="B207" s="223">
        <v>21020908</v>
      </c>
      <c r="C207" s="223">
        <v>8218767</v>
      </c>
      <c r="D207" s="223">
        <v>3409636</v>
      </c>
      <c r="E207" s="397">
        <v>0</v>
      </c>
      <c r="F207" s="223">
        <v>1616517</v>
      </c>
    </row>
    <row r="208" spans="1:6" s="999" customFormat="1" ht="12.75">
      <c r="A208" s="988" t="s">
        <v>1039</v>
      </c>
      <c r="B208" s="223">
        <v>19620495</v>
      </c>
      <c r="C208" s="223">
        <v>8001402</v>
      </c>
      <c r="D208" s="223">
        <v>3365307</v>
      </c>
      <c r="E208" s="397">
        <v>0</v>
      </c>
      <c r="F208" s="223">
        <v>1572644</v>
      </c>
    </row>
    <row r="209" spans="1:6" s="999" customFormat="1" ht="12.75">
      <c r="A209" s="990" t="s">
        <v>895</v>
      </c>
      <c r="B209" s="223">
        <v>14065684</v>
      </c>
      <c r="C209" s="193">
        <v>6079367</v>
      </c>
      <c r="D209" s="223">
        <v>2968674</v>
      </c>
      <c r="E209" s="397">
        <v>0</v>
      </c>
      <c r="F209" s="223">
        <v>1271787</v>
      </c>
    </row>
    <row r="210" spans="1:6" s="999" customFormat="1" ht="12.75">
      <c r="A210" s="990" t="s">
        <v>483</v>
      </c>
      <c r="B210" s="223">
        <v>5554811</v>
      </c>
      <c r="C210" s="223">
        <v>1922035</v>
      </c>
      <c r="D210" s="223">
        <v>396633</v>
      </c>
      <c r="E210" s="397">
        <v>0</v>
      </c>
      <c r="F210" s="223">
        <v>300857</v>
      </c>
    </row>
    <row r="211" spans="1:6" s="999" customFormat="1" ht="12.75">
      <c r="A211" s="991" t="s">
        <v>791</v>
      </c>
      <c r="B211" s="223">
        <v>5554811</v>
      </c>
      <c r="C211" s="193">
        <v>1922035</v>
      </c>
      <c r="D211" s="223">
        <v>396633</v>
      </c>
      <c r="E211" s="397">
        <v>0</v>
      </c>
      <c r="F211" s="223">
        <v>300857</v>
      </c>
    </row>
    <row r="212" spans="1:6" s="999" customFormat="1" ht="12.75">
      <c r="A212" s="988" t="s">
        <v>1022</v>
      </c>
      <c r="B212" s="223">
        <v>1400413</v>
      </c>
      <c r="C212" s="223">
        <v>217365</v>
      </c>
      <c r="D212" s="223">
        <v>44329</v>
      </c>
      <c r="E212" s="397">
        <v>0</v>
      </c>
      <c r="F212" s="223">
        <v>43873</v>
      </c>
    </row>
    <row r="213" spans="1:6" s="999" customFormat="1" ht="12.75">
      <c r="A213" s="989" t="s">
        <v>786</v>
      </c>
      <c r="B213" s="223">
        <v>1400413</v>
      </c>
      <c r="C213" s="193">
        <v>217365</v>
      </c>
      <c r="D213" s="223">
        <v>44329</v>
      </c>
      <c r="E213" s="397">
        <v>0</v>
      </c>
      <c r="F213" s="223">
        <v>43873</v>
      </c>
    </row>
    <row r="214" spans="1:6" s="999" customFormat="1" ht="12.75">
      <c r="A214" s="976"/>
      <c r="B214" s="223"/>
      <c r="C214" s="223"/>
      <c r="D214" s="223"/>
      <c r="E214" s="397"/>
      <c r="F214" s="223"/>
    </row>
    <row r="215" spans="1:7" s="1002" customFormat="1" ht="25.5">
      <c r="A215" s="192" t="s">
        <v>811</v>
      </c>
      <c r="B215" s="1017"/>
      <c r="C215" s="997"/>
      <c r="D215" s="997"/>
      <c r="E215" s="397"/>
      <c r="F215" s="997"/>
      <c r="G215" s="1066"/>
    </row>
    <row r="216" spans="1:7" s="1002" customFormat="1" ht="12.75">
      <c r="A216" s="965" t="s">
        <v>778</v>
      </c>
      <c r="B216" s="223">
        <v>32020806</v>
      </c>
      <c r="C216" s="223">
        <v>8214800</v>
      </c>
      <c r="D216" s="223">
        <v>8214800</v>
      </c>
      <c r="E216" s="397">
        <v>25.65456971945054</v>
      </c>
      <c r="F216" s="223">
        <v>970930</v>
      </c>
      <c r="G216" s="1066"/>
    </row>
    <row r="217" spans="1:7" s="999" customFormat="1" ht="12.75">
      <c r="A217" s="974" t="s">
        <v>779</v>
      </c>
      <c r="B217" s="223">
        <v>32020806</v>
      </c>
      <c r="C217" s="223">
        <v>8214800</v>
      </c>
      <c r="D217" s="223">
        <v>8214800</v>
      </c>
      <c r="E217" s="397">
        <v>25.65456971945054</v>
      </c>
      <c r="F217" s="223">
        <v>970930</v>
      </c>
      <c r="G217" s="1067"/>
    </row>
    <row r="218" spans="1:7" s="999" customFormat="1" ht="12.75" hidden="1">
      <c r="A218" s="968" t="s">
        <v>929</v>
      </c>
      <c r="B218" s="995">
        <v>0</v>
      </c>
      <c r="C218" s="995">
        <v>0</v>
      </c>
      <c r="D218" s="995">
        <v>0</v>
      </c>
      <c r="E218" s="397">
        <v>0</v>
      </c>
      <c r="F218" s="995">
        <v>0</v>
      </c>
      <c r="G218" s="1067"/>
    </row>
    <row r="219" spans="1:7" s="999" customFormat="1" ht="12.75">
      <c r="A219" s="1000" t="s">
        <v>1033</v>
      </c>
      <c r="B219" s="223">
        <v>32020806</v>
      </c>
      <c r="C219" s="223">
        <v>8214800</v>
      </c>
      <c r="D219" s="223">
        <v>6726608</v>
      </c>
      <c r="E219" s="397">
        <v>21.006991516703234</v>
      </c>
      <c r="F219" s="223">
        <v>2737740</v>
      </c>
      <c r="G219" s="1067"/>
    </row>
    <row r="220" spans="1:6" s="1013" customFormat="1" ht="12.75">
      <c r="A220" s="974" t="s">
        <v>1039</v>
      </c>
      <c r="B220" s="223">
        <v>29512974</v>
      </c>
      <c r="C220" s="223">
        <v>7999760</v>
      </c>
      <c r="D220" s="223">
        <v>6526693</v>
      </c>
      <c r="E220" s="397">
        <v>22.114657099619983</v>
      </c>
      <c r="F220" s="223">
        <v>2618519</v>
      </c>
    </row>
    <row r="221" spans="1:6" s="1013" customFormat="1" ht="12.75">
      <c r="A221" s="975" t="s">
        <v>895</v>
      </c>
      <c r="B221" s="223">
        <v>573446</v>
      </c>
      <c r="C221" s="223">
        <v>370232</v>
      </c>
      <c r="D221" s="223">
        <v>219386</v>
      </c>
      <c r="E221" s="397">
        <v>38.257481959940435</v>
      </c>
      <c r="F221" s="223">
        <v>68556</v>
      </c>
    </row>
    <row r="222" spans="1:6" s="1013" customFormat="1" ht="12.75">
      <c r="A222" s="975" t="s">
        <v>483</v>
      </c>
      <c r="B222" s="223">
        <v>28939528</v>
      </c>
      <c r="C222" s="223">
        <v>7629528</v>
      </c>
      <c r="D222" s="223">
        <v>6307307</v>
      </c>
      <c r="E222" s="397">
        <v>21.79478186375396</v>
      </c>
      <c r="F222" s="223">
        <v>2549963</v>
      </c>
    </row>
    <row r="223" spans="1:6" s="1013" customFormat="1" ht="12.75">
      <c r="A223" s="1014" t="s">
        <v>812</v>
      </c>
      <c r="B223" s="223">
        <v>28939528</v>
      </c>
      <c r="C223" s="223">
        <v>7629528</v>
      </c>
      <c r="D223" s="223">
        <v>6307307</v>
      </c>
      <c r="E223" s="397">
        <v>21.79478186375396</v>
      </c>
      <c r="F223" s="223">
        <v>2549963</v>
      </c>
    </row>
    <row r="224" spans="1:6" s="1013" customFormat="1" ht="12.75">
      <c r="A224" s="974" t="s">
        <v>1022</v>
      </c>
      <c r="B224" s="223">
        <v>2507832</v>
      </c>
      <c r="C224" s="223">
        <v>215040</v>
      </c>
      <c r="D224" s="223">
        <v>199915</v>
      </c>
      <c r="E224" s="397">
        <v>7.971626488536712</v>
      </c>
      <c r="F224" s="223">
        <v>119221</v>
      </c>
    </row>
    <row r="225" spans="1:6" s="1013" customFormat="1" ht="12.75">
      <c r="A225" s="1001" t="s">
        <v>1217</v>
      </c>
      <c r="B225" s="223">
        <v>2507832</v>
      </c>
      <c r="C225" s="223">
        <v>215040</v>
      </c>
      <c r="D225" s="223">
        <v>199915</v>
      </c>
      <c r="E225" s="397">
        <v>7.971626488536712</v>
      </c>
      <c r="F225" s="223">
        <v>119221</v>
      </c>
    </row>
    <row r="226" spans="1:6" s="1013" customFormat="1" ht="12.75">
      <c r="A226" s="1001"/>
      <c r="B226" s="223"/>
      <c r="C226" s="223"/>
      <c r="D226" s="223"/>
      <c r="E226" s="397"/>
      <c r="F226" s="223"/>
    </row>
    <row r="227" spans="1:6" s="1013" customFormat="1" ht="12.75">
      <c r="A227" s="1015" t="s">
        <v>1081</v>
      </c>
      <c r="B227" s="223"/>
      <c r="C227" s="223"/>
      <c r="D227" s="223"/>
      <c r="E227" s="397"/>
      <c r="F227" s="223"/>
    </row>
    <row r="228" spans="1:6" s="1013" customFormat="1" ht="24">
      <c r="A228" s="1016" t="s">
        <v>813</v>
      </c>
      <c r="B228" s="223"/>
      <c r="C228" s="223"/>
      <c r="D228" s="223"/>
      <c r="E228" s="397"/>
      <c r="F228" s="223"/>
    </row>
    <row r="229" spans="1:6" s="1013" customFormat="1" ht="12.75">
      <c r="A229" s="983" t="s">
        <v>778</v>
      </c>
      <c r="B229" s="223">
        <v>2024046</v>
      </c>
      <c r="C229" s="223">
        <v>139559</v>
      </c>
      <c r="D229" s="223">
        <v>139559</v>
      </c>
      <c r="E229" s="397">
        <v>6.895050804181328</v>
      </c>
      <c r="F229" s="223">
        <v>0</v>
      </c>
    </row>
    <row r="230" spans="1:6" s="1013" customFormat="1" ht="12.75">
      <c r="A230" s="988" t="s">
        <v>779</v>
      </c>
      <c r="B230" s="223">
        <v>2024046</v>
      </c>
      <c r="C230" s="193">
        <v>139559</v>
      </c>
      <c r="D230" s="223">
        <v>139559</v>
      </c>
      <c r="E230" s="397">
        <v>6.895050804181328</v>
      </c>
      <c r="F230" s="223">
        <v>0</v>
      </c>
    </row>
    <row r="231" spans="1:6" s="1013" customFormat="1" ht="12.75">
      <c r="A231" s="989" t="s">
        <v>1033</v>
      </c>
      <c r="B231" s="223">
        <v>2024046</v>
      </c>
      <c r="C231" s="223">
        <v>139559</v>
      </c>
      <c r="D231" s="223">
        <v>74109</v>
      </c>
      <c r="E231" s="397">
        <v>3.6614286434201593</v>
      </c>
      <c r="F231" s="223">
        <v>0</v>
      </c>
    </row>
    <row r="232" spans="1:6" s="1013" customFormat="1" ht="12.75">
      <c r="A232" s="988" t="s">
        <v>1039</v>
      </c>
      <c r="B232" s="223">
        <v>430085</v>
      </c>
      <c r="C232" s="223">
        <v>89559</v>
      </c>
      <c r="D232" s="223">
        <v>74109</v>
      </c>
      <c r="E232" s="397">
        <v>17.231244986456165</v>
      </c>
      <c r="F232" s="223">
        <v>0</v>
      </c>
    </row>
    <row r="233" spans="1:6" s="1013" customFormat="1" ht="12.75">
      <c r="A233" s="990" t="s">
        <v>895</v>
      </c>
      <c r="B233" s="223">
        <v>430085</v>
      </c>
      <c r="C233" s="193">
        <v>89559</v>
      </c>
      <c r="D233" s="223">
        <v>74109</v>
      </c>
      <c r="E233" s="397">
        <v>17.231244986456165</v>
      </c>
      <c r="F233" s="223">
        <v>0</v>
      </c>
    </row>
    <row r="234" spans="1:6" s="1013" customFormat="1" ht="12.75">
      <c r="A234" s="988" t="s">
        <v>1022</v>
      </c>
      <c r="B234" s="223">
        <v>1593961</v>
      </c>
      <c r="C234" s="223">
        <v>50000</v>
      </c>
      <c r="D234" s="223">
        <v>0</v>
      </c>
      <c r="E234" s="397">
        <v>0</v>
      </c>
      <c r="F234" s="223">
        <v>0</v>
      </c>
    </row>
    <row r="235" spans="1:6" s="1013" customFormat="1" ht="12.75">
      <c r="A235" s="989" t="s">
        <v>786</v>
      </c>
      <c r="B235" s="223">
        <v>1593961</v>
      </c>
      <c r="C235" s="193">
        <v>50000</v>
      </c>
      <c r="D235" s="223">
        <v>0</v>
      </c>
      <c r="E235" s="397">
        <v>0</v>
      </c>
      <c r="F235" s="223">
        <v>0</v>
      </c>
    </row>
    <row r="236" spans="1:6" s="1013" customFormat="1" ht="12.75">
      <c r="A236" s="1001"/>
      <c r="B236" s="223"/>
      <c r="C236" s="223"/>
      <c r="D236" s="223"/>
      <c r="E236" s="397"/>
      <c r="F236" s="223"/>
    </row>
    <row r="237" spans="1:6" s="1013" customFormat="1" ht="12.75">
      <c r="A237" s="192" t="s">
        <v>814</v>
      </c>
      <c r="B237" s="1017"/>
      <c r="C237" s="1017"/>
      <c r="D237" s="1017"/>
      <c r="E237" s="397"/>
      <c r="F237" s="998"/>
    </row>
    <row r="238" spans="1:6" s="1013" customFormat="1" ht="12.75">
      <c r="A238" s="965" t="s">
        <v>778</v>
      </c>
      <c r="B238" s="223">
        <v>3826481</v>
      </c>
      <c r="C238" s="223">
        <v>995681</v>
      </c>
      <c r="D238" s="223">
        <v>995681</v>
      </c>
      <c r="E238" s="397">
        <v>26.020800835023095</v>
      </c>
      <c r="F238" s="223">
        <v>403200</v>
      </c>
    </row>
    <row r="239" spans="1:6" s="1018" customFormat="1" ht="12.75">
      <c r="A239" s="974" t="s">
        <v>779</v>
      </c>
      <c r="B239" s="223">
        <v>3826481</v>
      </c>
      <c r="C239" s="223">
        <v>995681</v>
      </c>
      <c r="D239" s="223">
        <v>995681</v>
      </c>
      <c r="E239" s="397">
        <v>26.020800835023095</v>
      </c>
      <c r="F239" s="223">
        <v>403200</v>
      </c>
    </row>
    <row r="240" spans="1:6" s="999" customFormat="1" ht="12.75">
      <c r="A240" s="1000" t="s">
        <v>1033</v>
      </c>
      <c r="B240" s="223">
        <v>3826481</v>
      </c>
      <c r="C240" s="223">
        <v>995681</v>
      </c>
      <c r="D240" s="223">
        <v>747094</v>
      </c>
      <c r="E240" s="397">
        <v>19.524309672516342</v>
      </c>
      <c r="F240" s="223">
        <v>159047</v>
      </c>
    </row>
    <row r="241" spans="1:7" s="1002" customFormat="1" ht="12.75">
      <c r="A241" s="974" t="s">
        <v>1039</v>
      </c>
      <c r="B241" s="223">
        <v>3826481</v>
      </c>
      <c r="C241" s="223">
        <v>995681</v>
      </c>
      <c r="D241" s="223">
        <v>747094</v>
      </c>
      <c r="E241" s="397">
        <v>19.524309672516342</v>
      </c>
      <c r="F241" s="223">
        <v>159047</v>
      </c>
      <c r="G241" s="1066"/>
    </row>
    <row r="242" spans="1:7" s="1002" customFormat="1" ht="12.75">
      <c r="A242" s="975" t="s">
        <v>483</v>
      </c>
      <c r="B242" s="223">
        <v>3826481</v>
      </c>
      <c r="C242" s="223">
        <v>995681</v>
      </c>
      <c r="D242" s="223">
        <v>747094</v>
      </c>
      <c r="E242" s="397">
        <v>19.524309672516342</v>
      </c>
      <c r="F242" s="223">
        <v>159047</v>
      </c>
      <c r="G242" s="1066"/>
    </row>
    <row r="243" spans="1:7" s="1002" customFormat="1" ht="12.75">
      <c r="A243" s="1014" t="s">
        <v>812</v>
      </c>
      <c r="B243" s="223">
        <v>3826481</v>
      </c>
      <c r="C243" s="223">
        <v>995681</v>
      </c>
      <c r="D243" s="223">
        <v>747094</v>
      </c>
      <c r="E243" s="397">
        <v>19.524309672516342</v>
      </c>
      <c r="F243" s="223">
        <v>159047</v>
      </c>
      <c r="G243" s="1066"/>
    </row>
    <row r="244" spans="1:7" s="1002" customFormat="1" ht="24.75" customHeight="1">
      <c r="A244" s="192" t="s">
        <v>815</v>
      </c>
      <c r="B244" s="1017"/>
      <c r="C244" s="1017"/>
      <c r="D244" s="1017"/>
      <c r="E244" s="397"/>
      <c r="F244" s="997"/>
      <c r="G244" s="1066"/>
    </row>
    <row r="245" spans="1:7" s="999" customFormat="1" ht="12.75">
      <c r="A245" s="965" t="s">
        <v>778</v>
      </c>
      <c r="B245" s="223">
        <v>147882195</v>
      </c>
      <c r="C245" s="223">
        <v>46700112</v>
      </c>
      <c r="D245" s="223">
        <v>46700112</v>
      </c>
      <c r="E245" s="397">
        <v>31.579266185493122</v>
      </c>
      <c r="F245" s="223">
        <v>225164</v>
      </c>
      <c r="G245" s="1067"/>
    </row>
    <row r="246" spans="1:7" s="999" customFormat="1" ht="12.75">
      <c r="A246" s="974" t="s">
        <v>779</v>
      </c>
      <c r="B246" s="223">
        <v>147882195</v>
      </c>
      <c r="C246" s="223">
        <v>46700112</v>
      </c>
      <c r="D246" s="223">
        <v>46700112</v>
      </c>
      <c r="E246" s="397">
        <v>31.579266185493122</v>
      </c>
      <c r="F246" s="223">
        <v>225053</v>
      </c>
      <c r="G246" s="1067"/>
    </row>
    <row r="247" spans="1:6" s="999" customFormat="1" ht="12.75" hidden="1">
      <c r="A247" s="968" t="s">
        <v>929</v>
      </c>
      <c r="B247" s="995">
        <v>0</v>
      </c>
      <c r="C247" s="995">
        <v>0</v>
      </c>
      <c r="D247" s="995">
        <v>0</v>
      </c>
      <c r="E247" s="970">
        <v>0</v>
      </c>
      <c r="F247" s="995">
        <v>111</v>
      </c>
    </row>
    <row r="248" spans="1:6" s="1018" customFormat="1" ht="12.75">
      <c r="A248" s="1000" t="s">
        <v>1033</v>
      </c>
      <c r="B248" s="223">
        <v>147882195</v>
      </c>
      <c r="C248" s="223">
        <v>46700112</v>
      </c>
      <c r="D248" s="223">
        <v>26161149</v>
      </c>
      <c r="E248" s="397">
        <v>17.69053333296818</v>
      </c>
      <c r="F248" s="223">
        <v>1395773</v>
      </c>
    </row>
    <row r="249" spans="1:6" s="1018" customFormat="1" ht="12.75">
      <c r="A249" s="974" t="s">
        <v>1039</v>
      </c>
      <c r="B249" s="223">
        <v>147879384</v>
      </c>
      <c r="C249" s="223">
        <v>46697301</v>
      </c>
      <c r="D249" s="223">
        <v>26161149</v>
      </c>
      <c r="E249" s="397">
        <v>17.690869607625633</v>
      </c>
      <c r="F249" s="223">
        <v>1395773</v>
      </c>
    </row>
    <row r="250" spans="1:6" s="1018" customFormat="1" ht="12.75">
      <c r="A250" s="975" t="s">
        <v>895</v>
      </c>
      <c r="B250" s="223">
        <v>6740031</v>
      </c>
      <c r="C250" s="223">
        <v>1078897</v>
      </c>
      <c r="D250" s="223">
        <v>188613</v>
      </c>
      <c r="E250" s="397">
        <v>2.7983995919306603</v>
      </c>
      <c r="F250" s="223">
        <v>146458</v>
      </c>
    </row>
    <row r="251" spans="1:6" s="1018" customFormat="1" ht="12.75">
      <c r="A251" s="975" t="s">
        <v>483</v>
      </c>
      <c r="B251" s="223">
        <v>141139353</v>
      </c>
      <c r="C251" s="223">
        <v>45618404</v>
      </c>
      <c r="D251" s="223">
        <v>25972536</v>
      </c>
      <c r="E251" s="397">
        <v>18.40205119829336</v>
      </c>
      <c r="F251" s="223">
        <v>1249315</v>
      </c>
    </row>
    <row r="252" spans="1:6" s="1018" customFormat="1" ht="12.75">
      <c r="A252" s="1014" t="s">
        <v>812</v>
      </c>
      <c r="B252" s="223">
        <v>141139353</v>
      </c>
      <c r="C252" s="223">
        <v>45618404</v>
      </c>
      <c r="D252" s="223">
        <v>25972536</v>
      </c>
      <c r="E252" s="397">
        <v>18.40205119829336</v>
      </c>
      <c r="F252" s="223">
        <v>1249315</v>
      </c>
    </row>
    <row r="253" spans="1:6" s="1018" customFormat="1" ht="12.75">
      <c r="A253" s="974" t="s">
        <v>1022</v>
      </c>
      <c r="B253" s="223">
        <v>2811</v>
      </c>
      <c r="C253" s="223">
        <v>2811</v>
      </c>
      <c r="D253" s="223">
        <v>0</v>
      </c>
      <c r="E253" s="397">
        <v>0</v>
      </c>
      <c r="F253" s="223">
        <v>0</v>
      </c>
    </row>
    <row r="254" spans="1:6" s="1018" customFormat="1" ht="12.75">
      <c r="A254" s="1014" t="s">
        <v>1217</v>
      </c>
      <c r="B254" s="223">
        <v>2811</v>
      </c>
      <c r="C254" s="223">
        <v>2811</v>
      </c>
      <c r="D254" s="223">
        <v>0</v>
      </c>
      <c r="E254" s="397">
        <v>0</v>
      </c>
      <c r="F254" s="223">
        <v>0</v>
      </c>
    </row>
    <row r="255" spans="1:6" s="1018" customFormat="1" ht="13.5" customHeight="1">
      <c r="A255" s="192" t="s">
        <v>816</v>
      </c>
      <c r="B255" s="1017"/>
      <c r="C255" s="1017"/>
      <c r="D255" s="1017"/>
      <c r="E255" s="397"/>
      <c r="F255" s="997"/>
    </row>
    <row r="256" spans="1:6" s="1018" customFormat="1" ht="13.5" customHeight="1">
      <c r="A256" s="965" t="s">
        <v>778</v>
      </c>
      <c r="B256" s="223">
        <v>5274665</v>
      </c>
      <c r="C256" s="223">
        <v>1701678</v>
      </c>
      <c r="D256" s="223">
        <v>1602079</v>
      </c>
      <c r="E256" s="397">
        <v>33.08656751949108</v>
      </c>
      <c r="F256" s="223">
        <v>520769</v>
      </c>
    </row>
    <row r="257" spans="1:6" s="999" customFormat="1" ht="13.5" customHeight="1">
      <c r="A257" s="974" t="s">
        <v>779</v>
      </c>
      <c r="B257" s="223">
        <v>5274665</v>
      </c>
      <c r="C257" s="223">
        <v>1599048</v>
      </c>
      <c r="D257" s="223">
        <v>1599048</v>
      </c>
      <c r="E257" s="397">
        <v>33.08656751949108</v>
      </c>
      <c r="F257" s="223">
        <v>517779</v>
      </c>
    </row>
    <row r="258" spans="1:6" s="999" customFormat="1" ht="13.5" customHeight="1" hidden="1">
      <c r="A258" s="968" t="s">
        <v>929</v>
      </c>
      <c r="B258" s="995">
        <v>0</v>
      </c>
      <c r="C258" s="995">
        <v>0</v>
      </c>
      <c r="D258" s="995">
        <v>0</v>
      </c>
      <c r="E258" s="397">
        <v>0</v>
      </c>
      <c r="F258" s="995">
        <v>-41</v>
      </c>
    </row>
    <row r="259" spans="1:6" s="999" customFormat="1" ht="13.5" customHeight="1">
      <c r="A259" s="967" t="s">
        <v>930</v>
      </c>
      <c r="B259" s="223">
        <v>0</v>
      </c>
      <c r="C259" s="223">
        <v>102630</v>
      </c>
      <c r="D259" s="223">
        <v>3031</v>
      </c>
      <c r="E259" s="397">
        <v>20.069176333174045</v>
      </c>
      <c r="F259" s="223">
        <v>3031</v>
      </c>
    </row>
    <row r="260" spans="1:7" s="1002" customFormat="1" ht="13.5" customHeight="1">
      <c r="A260" s="1000" t="s">
        <v>1033</v>
      </c>
      <c r="B260" s="223">
        <v>5274665</v>
      </c>
      <c r="C260" s="223">
        <v>1701678</v>
      </c>
      <c r="D260" s="223">
        <v>926289</v>
      </c>
      <c r="E260" s="397">
        <v>20.069176333174045</v>
      </c>
      <c r="F260" s="223">
        <v>226321</v>
      </c>
      <c r="G260" s="1066"/>
    </row>
    <row r="261" spans="1:7" s="1002" customFormat="1" ht="13.5" customHeight="1">
      <c r="A261" s="974" t="s">
        <v>1039</v>
      </c>
      <c r="B261" s="223">
        <v>5172471</v>
      </c>
      <c r="C261" s="223">
        <v>1655409</v>
      </c>
      <c r="D261" s="223">
        <v>925939</v>
      </c>
      <c r="E261" s="397">
        <v>29.247617044247832</v>
      </c>
      <c r="F261" s="223">
        <v>225971</v>
      </c>
      <c r="G261" s="1066"/>
    </row>
    <row r="262" spans="1:7" s="999" customFormat="1" ht="13.5" customHeight="1">
      <c r="A262" s="975" t="s">
        <v>895</v>
      </c>
      <c r="B262" s="223">
        <v>2165734</v>
      </c>
      <c r="C262" s="223">
        <v>723081</v>
      </c>
      <c r="D262" s="223">
        <v>411801</v>
      </c>
      <c r="E262" s="397">
        <v>15.27063349700512</v>
      </c>
      <c r="F262" s="223">
        <v>85958</v>
      </c>
      <c r="G262" s="1067"/>
    </row>
    <row r="263" spans="1:6" s="999" customFormat="1" ht="13.5" customHeight="1">
      <c r="A263" s="975" t="s">
        <v>483</v>
      </c>
      <c r="B263" s="223">
        <v>3006737</v>
      </c>
      <c r="C263" s="223">
        <v>932328</v>
      </c>
      <c r="D263" s="223">
        <v>514138</v>
      </c>
      <c r="E263" s="397">
        <v>20.128101942263225</v>
      </c>
      <c r="F263" s="223">
        <v>140013</v>
      </c>
    </row>
    <row r="264" spans="1:6" s="999" customFormat="1" ht="13.5" customHeight="1">
      <c r="A264" s="1014" t="s">
        <v>812</v>
      </c>
      <c r="B264" s="223">
        <v>2679985</v>
      </c>
      <c r="C264" s="223">
        <v>776457</v>
      </c>
      <c r="D264" s="223">
        <v>477906</v>
      </c>
      <c r="E264" s="397">
        <v>10.031501293596573</v>
      </c>
      <c r="F264" s="223">
        <v>116832</v>
      </c>
    </row>
    <row r="265" spans="1:6" s="999" customFormat="1" ht="13.5" customHeight="1">
      <c r="A265" s="1014" t="s">
        <v>504</v>
      </c>
      <c r="B265" s="223">
        <v>198220</v>
      </c>
      <c r="C265" s="223">
        <v>155871</v>
      </c>
      <c r="D265" s="223">
        <v>36232</v>
      </c>
      <c r="E265" s="397">
        <v>0</v>
      </c>
      <c r="F265" s="223">
        <v>23181</v>
      </c>
    </row>
    <row r="266" spans="1:6" s="999" customFormat="1" ht="13.5" customHeight="1">
      <c r="A266" s="1014" t="s">
        <v>817</v>
      </c>
      <c r="B266" s="223">
        <v>128532</v>
      </c>
      <c r="C266" s="223">
        <v>0</v>
      </c>
      <c r="D266" s="223">
        <v>0</v>
      </c>
      <c r="E266" s="397">
        <v>0.1146601616134978</v>
      </c>
      <c r="F266" s="223">
        <v>0</v>
      </c>
    </row>
    <row r="267" spans="1:6" s="999" customFormat="1" ht="13.5" customHeight="1">
      <c r="A267" s="974" t="s">
        <v>1022</v>
      </c>
      <c r="B267" s="223">
        <v>102194</v>
      </c>
      <c r="C267" s="223">
        <v>46269</v>
      </c>
      <c r="D267" s="223">
        <v>350</v>
      </c>
      <c r="E267" s="397">
        <v>0.1146601616134978</v>
      </c>
      <c r="F267" s="223">
        <v>350</v>
      </c>
    </row>
    <row r="268" spans="1:6" s="999" customFormat="1" ht="13.5" customHeight="1">
      <c r="A268" s="1014" t="s">
        <v>1217</v>
      </c>
      <c r="B268" s="223">
        <v>86911</v>
      </c>
      <c r="C268" s="223">
        <v>43486</v>
      </c>
      <c r="D268" s="223">
        <v>350</v>
      </c>
      <c r="E268" s="397">
        <v>0.0991810397956756</v>
      </c>
      <c r="F268" s="223">
        <v>350</v>
      </c>
    </row>
    <row r="269" spans="1:6" s="999" customFormat="1" ht="13.5" customHeight="1">
      <c r="A269" s="1001" t="s">
        <v>1221</v>
      </c>
      <c r="B269" s="223">
        <v>15283</v>
      </c>
      <c r="C269" s="223">
        <v>2783</v>
      </c>
      <c r="D269" s="223">
        <v>0</v>
      </c>
      <c r="E269" s="397">
        <v>0.0991810397956756</v>
      </c>
      <c r="F269" s="223">
        <v>0</v>
      </c>
    </row>
    <row r="270" spans="1:6" s="999" customFormat="1" ht="13.5" customHeight="1">
      <c r="A270" s="1001"/>
      <c r="B270" s="223"/>
      <c r="C270" s="223"/>
      <c r="D270" s="223"/>
      <c r="E270" s="397"/>
      <c r="F270" s="223"/>
    </row>
    <row r="271" spans="1:6" s="999" customFormat="1" ht="13.5" customHeight="1">
      <c r="A271" s="1015" t="s">
        <v>1081</v>
      </c>
      <c r="B271" s="223"/>
      <c r="C271" s="223"/>
      <c r="D271" s="223"/>
      <c r="E271" s="397"/>
      <c r="F271" s="223"/>
    </row>
    <row r="272" spans="1:6" s="999" customFormat="1" ht="24">
      <c r="A272" s="1016" t="s">
        <v>818</v>
      </c>
      <c r="B272" s="223"/>
      <c r="C272" s="223"/>
      <c r="D272" s="223"/>
      <c r="E272" s="397"/>
      <c r="F272" s="223"/>
    </row>
    <row r="273" spans="1:6" s="999" customFormat="1" ht="13.5" customHeight="1">
      <c r="A273" s="983" t="s">
        <v>778</v>
      </c>
      <c r="B273" s="241">
        <v>2776300</v>
      </c>
      <c r="C273" s="241">
        <v>850922</v>
      </c>
      <c r="D273" s="241">
        <v>850922</v>
      </c>
      <c r="E273" s="823">
        <v>30.64949753268739</v>
      </c>
      <c r="F273" s="241">
        <v>67242</v>
      </c>
    </row>
    <row r="274" spans="1:6" s="999" customFormat="1" ht="13.5" customHeight="1">
      <c r="A274" s="988" t="s">
        <v>779</v>
      </c>
      <c r="B274" s="241">
        <v>2506534</v>
      </c>
      <c r="C274" s="81">
        <v>850922</v>
      </c>
      <c r="D274" s="241">
        <v>850922</v>
      </c>
      <c r="E274" s="823">
        <v>33.94815310703944</v>
      </c>
      <c r="F274" s="241">
        <v>67242</v>
      </c>
    </row>
    <row r="275" spans="1:6" s="999" customFormat="1" ht="13.5" customHeight="1">
      <c r="A275" s="988" t="s">
        <v>930</v>
      </c>
      <c r="B275" s="241">
        <v>269766</v>
      </c>
      <c r="C275" s="1019">
        <v>0</v>
      </c>
      <c r="D275" s="241">
        <v>0</v>
      </c>
      <c r="E275" s="823">
        <v>0</v>
      </c>
      <c r="F275" s="241">
        <v>0</v>
      </c>
    </row>
    <row r="276" spans="1:6" s="999" customFormat="1" ht="13.5" customHeight="1">
      <c r="A276" s="989" t="s">
        <v>1033</v>
      </c>
      <c r="B276" s="241">
        <v>2776300</v>
      </c>
      <c r="C276" s="241">
        <v>850922</v>
      </c>
      <c r="D276" s="241">
        <v>436878</v>
      </c>
      <c r="E276" s="823">
        <v>15.735979541115874</v>
      </c>
      <c r="F276" s="241">
        <v>29862</v>
      </c>
    </row>
    <row r="277" spans="1:6" s="999" customFormat="1" ht="13.5" customHeight="1">
      <c r="A277" s="988" t="s">
        <v>1039</v>
      </c>
      <c r="B277" s="241">
        <v>2776300</v>
      </c>
      <c r="C277" s="241">
        <v>850922</v>
      </c>
      <c r="D277" s="241">
        <v>436878</v>
      </c>
      <c r="E277" s="823">
        <v>15.735979541115874</v>
      </c>
      <c r="F277" s="241">
        <v>29862</v>
      </c>
    </row>
    <row r="278" spans="1:6" s="999" customFormat="1" ht="13.5" customHeight="1">
      <c r="A278" s="990" t="s">
        <v>895</v>
      </c>
      <c r="B278" s="241">
        <v>889273</v>
      </c>
      <c r="C278" s="1019">
        <v>402305</v>
      </c>
      <c r="D278" s="241">
        <v>290990</v>
      </c>
      <c r="E278" s="823">
        <v>32.722234904242</v>
      </c>
      <c r="F278" s="241">
        <v>29862</v>
      </c>
    </row>
    <row r="279" spans="1:6" s="999" customFormat="1" ht="13.5" customHeight="1">
      <c r="A279" s="990" t="s">
        <v>483</v>
      </c>
      <c r="B279" s="241">
        <v>1887027</v>
      </c>
      <c r="C279" s="241">
        <v>448617</v>
      </c>
      <c r="D279" s="241">
        <v>145888</v>
      </c>
      <c r="E279" s="823">
        <v>7.731102946592709</v>
      </c>
      <c r="F279" s="241">
        <v>0</v>
      </c>
    </row>
    <row r="280" spans="1:6" s="999" customFormat="1" ht="13.5" customHeight="1">
      <c r="A280" s="991" t="s">
        <v>791</v>
      </c>
      <c r="B280" s="241">
        <v>1887027</v>
      </c>
      <c r="C280" s="1019">
        <v>448617</v>
      </c>
      <c r="D280" s="241">
        <v>145888</v>
      </c>
      <c r="E280" s="823">
        <v>7.731102946592709</v>
      </c>
      <c r="F280" s="241">
        <v>0</v>
      </c>
    </row>
    <row r="281" spans="1:6" s="999" customFormat="1" ht="13.5" customHeight="1">
      <c r="A281" s="991"/>
      <c r="B281" s="223"/>
      <c r="C281" s="223"/>
      <c r="D281" s="223"/>
      <c r="E281" s="397"/>
      <c r="F281" s="223"/>
    </row>
    <row r="282" spans="1:6" s="999" customFormat="1" ht="12.75">
      <c r="A282" s="194" t="s">
        <v>819</v>
      </c>
      <c r="B282" s="1017"/>
      <c r="C282" s="1017"/>
      <c r="D282" s="1017"/>
      <c r="E282" s="397"/>
      <c r="F282" s="997"/>
    </row>
    <row r="283" spans="1:6" s="1013" customFormat="1" ht="12.75">
      <c r="A283" s="965" t="s">
        <v>778</v>
      </c>
      <c r="B283" s="223">
        <v>8703389</v>
      </c>
      <c r="C283" s="223">
        <v>3365580</v>
      </c>
      <c r="D283" s="223">
        <v>2357376</v>
      </c>
      <c r="E283" s="397">
        <v>27.085724882571604</v>
      </c>
      <c r="F283" s="223">
        <v>164470</v>
      </c>
    </row>
    <row r="284" spans="1:7" s="1064" customFormat="1" ht="12.75">
      <c r="A284" s="974" t="s">
        <v>779</v>
      </c>
      <c r="B284" s="223">
        <v>1244382</v>
      </c>
      <c r="C284" s="223">
        <v>560125</v>
      </c>
      <c r="D284" s="223">
        <v>560125</v>
      </c>
      <c r="E284" s="397">
        <v>45.01230329593324</v>
      </c>
      <c r="F284" s="223">
        <v>89948</v>
      </c>
      <c r="G284" s="1063"/>
    </row>
    <row r="285" spans="1:7" s="1064" customFormat="1" ht="12.75">
      <c r="A285" s="967" t="s">
        <v>929</v>
      </c>
      <c r="B285" s="223">
        <v>10763</v>
      </c>
      <c r="C285" s="223">
        <v>6763</v>
      </c>
      <c r="D285" s="223">
        <v>5625</v>
      </c>
      <c r="E285" s="397">
        <v>52.26238037721824</v>
      </c>
      <c r="F285" s="223">
        <v>835</v>
      </c>
      <c r="G285" s="1063"/>
    </row>
    <row r="286" spans="1:7" s="1064" customFormat="1" ht="12.75">
      <c r="A286" s="974" t="s">
        <v>930</v>
      </c>
      <c r="B286" s="223">
        <v>7448244</v>
      </c>
      <c r="C286" s="223">
        <v>2798692</v>
      </c>
      <c r="D286" s="223">
        <v>1791626</v>
      </c>
      <c r="E286" s="397">
        <v>24.054340862087763</v>
      </c>
      <c r="F286" s="223">
        <v>73687</v>
      </c>
      <c r="G286" s="1063"/>
    </row>
    <row r="287" spans="1:6" s="1013" customFormat="1" ht="12.75">
      <c r="A287" s="1000" t="s">
        <v>1033</v>
      </c>
      <c r="B287" s="223">
        <v>8734561</v>
      </c>
      <c r="C287" s="223">
        <v>3396752</v>
      </c>
      <c r="D287" s="223">
        <v>1451349</v>
      </c>
      <c r="E287" s="397">
        <v>16.616164223937528</v>
      </c>
      <c r="F287" s="223">
        <v>260319</v>
      </c>
    </row>
    <row r="288" spans="1:6" s="1013" customFormat="1" ht="12.75">
      <c r="A288" s="974" t="s">
        <v>1039</v>
      </c>
      <c r="B288" s="223">
        <v>8684629</v>
      </c>
      <c r="C288" s="223">
        <v>3353186</v>
      </c>
      <c r="D288" s="223">
        <v>1442166</v>
      </c>
      <c r="E288" s="397">
        <v>16.60595979402229</v>
      </c>
      <c r="F288" s="223">
        <v>259585</v>
      </c>
    </row>
    <row r="289" spans="1:6" s="1018" customFormat="1" ht="12.75">
      <c r="A289" s="975" t="s">
        <v>895</v>
      </c>
      <c r="B289" s="223">
        <v>1645131</v>
      </c>
      <c r="C289" s="223">
        <v>808624</v>
      </c>
      <c r="D289" s="223">
        <v>343524</v>
      </c>
      <c r="E289" s="397">
        <v>20.88125504899002</v>
      </c>
      <c r="F289" s="223">
        <v>89493</v>
      </c>
    </row>
    <row r="290" spans="1:6" s="999" customFormat="1" ht="12.75">
      <c r="A290" s="975" t="s">
        <v>483</v>
      </c>
      <c r="B290" s="223">
        <v>7039498</v>
      </c>
      <c r="C290" s="223">
        <v>2544562</v>
      </c>
      <c r="D290" s="223">
        <v>1098642</v>
      </c>
      <c r="E290" s="397">
        <v>15.606823100169928</v>
      </c>
      <c r="F290" s="223">
        <v>170092</v>
      </c>
    </row>
    <row r="291" spans="1:7" s="1002" customFormat="1" ht="12.75">
      <c r="A291" s="1014" t="s">
        <v>492</v>
      </c>
      <c r="B291" s="223">
        <v>6829498</v>
      </c>
      <c r="C291" s="223">
        <v>2494562</v>
      </c>
      <c r="D291" s="223">
        <v>1063558</v>
      </c>
      <c r="E291" s="397">
        <v>15.573004048028128</v>
      </c>
      <c r="F291" s="223">
        <v>165329</v>
      </c>
      <c r="G291" s="1066"/>
    </row>
    <row r="292" spans="1:7" s="1002" customFormat="1" ht="12.75">
      <c r="A292" s="1014" t="s">
        <v>494</v>
      </c>
      <c r="B292" s="223">
        <v>210000</v>
      </c>
      <c r="C292" s="223">
        <v>50000</v>
      </c>
      <c r="D292" s="223">
        <v>35084</v>
      </c>
      <c r="E292" s="397">
        <v>16.706666666666667</v>
      </c>
      <c r="F292" s="223">
        <v>4763</v>
      </c>
      <c r="G292" s="1066"/>
    </row>
    <row r="293" spans="1:7" s="1002" customFormat="1" ht="12.75">
      <c r="A293" s="974" t="s">
        <v>1022</v>
      </c>
      <c r="B293" s="223">
        <v>49932</v>
      </c>
      <c r="C293" s="223">
        <v>43566</v>
      </c>
      <c r="D293" s="223">
        <v>9183</v>
      </c>
      <c r="E293" s="397">
        <v>18.391011776015382</v>
      </c>
      <c r="F293" s="223">
        <v>734</v>
      </c>
      <c r="G293" s="1066"/>
    </row>
    <row r="294" spans="1:7" s="1002" customFormat="1" ht="12.75">
      <c r="A294" s="1000" t="s">
        <v>786</v>
      </c>
      <c r="B294" s="223">
        <v>49932</v>
      </c>
      <c r="C294" s="223">
        <v>43566</v>
      </c>
      <c r="D294" s="223">
        <v>9183</v>
      </c>
      <c r="E294" s="397">
        <v>18.391011776015382</v>
      </c>
      <c r="F294" s="223">
        <v>734</v>
      </c>
      <c r="G294" s="1066"/>
    </row>
    <row r="295" spans="1:6" s="1002" customFormat="1" ht="12.75">
      <c r="A295" s="1000" t="s">
        <v>1027</v>
      </c>
      <c r="B295" s="223">
        <v>-31172</v>
      </c>
      <c r="C295" s="223">
        <v>-31172</v>
      </c>
      <c r="D295" s="223">
        <v>906027</v>
      </c>
      <c r="E295" s="397" t="s">
        <v>1697</v>
      </c>
      <c r="F295" s="223">
        <v>906027</v>
      </c>
    </row>
    <row r="296" spans="1:6" s="1002" customFormat="1" ht="25.5">
      <c r="A296" s="982" t="s">
        <v>523</v>
      </c>
      <c r="B296" s="223">
        <v>31172</v>
      </c>
      <c r="C296" s="223">
        <v>31172</v>
      </c>
      <c r="D296" s="223" t="s">
        <v>1697</v>
      </c>
      <c r="E296" s="397" t="s">
        <v>1697</v>
      </c>
      <c r="F296" s="223" t="s">
        <v>1697</v>
      </c>
    </row>
    <row r="297" spans="1:6" s="1002" customFormat="1" ht="27" customHeight="1">
      <c r="A297" s="332" t="s">
        <v>820</v>
      </c>
      <c r="B297" s="223"/>
      <c r="C297" s="223"/>
      <c r="D297" s="223"/>
      <c r="E297" s="397"/>
      <c r="F297" s="223"/>
    </row>
    <row r="298" spans="1:6" s="1002" customFormat="1" ht="12.75">
      <c r="A298" s="982" t="s">
        <v>778</v>
      </c>
      <c r="B298" s="223">
        <v>2940722</v>
      </c>
      <c r="C298" s="223">
        <v>1388038</v>
      </c>
      <c r="D298" s="223">
        <v>1388037</v>
      </c>
      <c r="E298" s="397">
        <v>0.6661040764674774</v>
      </c>
      <c r="F298" s="223">
        <v>0</v>
      </c>
    </row>
    <row r="299" spans="1:6" s="1002" customFormat="1" ht="12.75">
      <c r="A299" s="1020" t="s">
        <v>821</v>
      </c>
      <c r="B299" s="223">
        <v>856908</v>
      </c>
      <c r="C299" s="223">
        <v>0</v>
      </c>
      <c r="D299" s="223">
        <v>0</v>
      </c>
      <c r="E299" s="397">
        <v>0</v>
      </c>
      <c r="F299" s="223">
        <v>0</v>
      </c>
    </row>
    <row r="300" spans="1:6" s="1002" customFormat="1" ht="12.75">
      <c r="A300" s="1020" t="s">
        <v>930</v>
      </c>
      <c r="B300" s="223">
        <v>2083814</v>
      </c>
      <c r="C300" s="223">
        <v>1388038</v>
      </c>
      <c r="D300" s="223">
        <v>1388037</v>
      </c>
      <c r="E300" s="397">
        <v>0.6661040764674774</v>
      </c>
      <c r="F300" s="223">
        <v>0</v>
      </c>
    </row>
    <row r="301" spans="1:6" s="1002" customFormat="1" ht="12.75">
      <c r="A301" s="982" t="s">
        <v>1033</v>
      </c>
      <c r="B301" s="223">
        <v>3265229</v>
      </c>
      <c r="C301" s="223">
        <v>1388038</v>
      </c>
      <c r="D301" s="223">
        <v>0</v>
      </c>
      <c r="E301" s="397">
        <v>0</v>
      </c>
      <c r="F301" s="223">
        <v>0</v>
      </c>
    </row>
    <row r="302" spans="1:6" s="1002" customFormat="1" ht="12.75">
      <c r="A302" s="1020" t="s">
        <v>1022</v>
      </c>
      <c r="B302" s="223">
        <v>3265229</v>
      </c>
      <c r="C302" s="223">
        <v>1388038</v>
      </c>
      <c r="D302" s="223">
        <v>0</v>
      </c>
      <c r="E302" s="397">
        <v>0</v>
      </c>
      <c r="F302" s="223">
        <v>0</v>
      </c>
    </row>
    <row r="303" spans="1:6" s="1002" customFormat="1" ht="12.75">
      <c r="A303" s="1021" t="s">
        <v>1221</v>
      </c>
      <c r="B303" s="223">
        <v>3265229</v>
      </c>
      <c r="C303" s="223">
        <v>1388038</v>
      </c>
      <c r="D303" s="223">
        <v>0</v>
      </c>
      <c r="E303" s="397">
        <v>0</v>
      </c>
      <c r="F303" s="223">
        <v>0</v>
      </c>
    </row>
    <row r="304" spans="1:6" s="1002" customFormat="1" ht="13.5" customHeight="1">
      <c r="A304" s="977" t="s">
        <v>1027</v>
      </c>
      <c r="B304" s="223">
        <v>-324507</v>
      </c>
      <c r="C304" s="223">
        <v>0</v>
      </c>
      <c r="D304" s="223">
        <v>1388037</v>
      </c>
      <c r="E304" s="397" t="s">
        <v>1697</v>
      </c>
      <c r="F304" s="223">
        <v>0</v>
      </c>
    </row>
    <row r="305" spans="1:6" s="1002" customFormat="1" ht="25.5">
      <c r="A305" s="982" t="s">
        <v>523</v>
      </c>
      <c r="B305" s="223">
        <v>324507</v>
      </c>
      <c r="C305" s="223">
        <v>0</v>
      </c>
      <c r="D305" s="223" t="s">
        <v>1697</v>
      </c>
      <c r="E305" s="397" t="s">
        <v>1697</v>
      </c>
      <c r="F305" s="223" t="s">
        <v>1697</v>
      </c>
    </row>
    <row r="306" spans="1:6" s="1002" customFormat="1" ht="13.5">
      <c r="A306" s="1022" t="s">
        <v>804</v>
      </c>
      <c r="B306" s="223"/>
      <c r="C306" s="223"/>
      <c r="D306" s="223"/>
      <c r="E306" s="397"/>
      <c r="F306" s="223"/>
    </row>
    <row r="307" spans="1:6" s="1002" customFormat="1" ht="13.5">
      <c r="A307" s="1005" t="s">
        <v>778</v>
      </c>
      <c r="B307" s="223">
        <v>2760506</v>
      </c>
      <c r="C307" s="223">
        <v>1388038</v>
      </c>
      <c r="D307" s="223">
        <v>1388037</v>
      </c>
      <c r="E307" s="397">
        <v>0</v>
      </c>
      <c r="F307" s="223">
        <v>0</v>
      </c>
    </row>
    <row r="308" spans="1:6" s="1002" customFormat="1" ht="13.5">
      <c r="A308" s="1023" t="s">
        <v>821</v>
      </c>
      <c r="B308" s="223">
        <v>676692</v>
      </c>
      <c r="C308" s="223">
        <v>0</v>
      </c>
      <c r="D308" s="223">
        <v>0</v>
      </c>
      <c r="E308" s="397">
        <v>0</v>
      </c>
      <c r="F308" s="223">
        <v>0</v>
      </c>
    </row>
    <row r="309" spans="1:6" s="1002" customFormat="1" ht="13.5">
      <c r="A309" s="1023" t="s">
        <v>930</v>
      </c>
      <c r="B309" s="223">
        <v>2083814</v>
      </c>
      <c r="C309" s="223">
        <v>1388038</v>
      </c>
      <c r="D309" s="223">
        <v>1388037</v>
      </c>
      <c r="E309" s="397">
        <v>0</v>
      </c>
      <c r="F309" s="223">
        <v>0</v>
      </c>
    </row>
    <row r="310" spans="1:6" s="1002" customFormat="1" ht="13.5">
      <c r="A310" s="1005" t="s">
        <v>1033</v>
      </c>
      <c r="B310" s="223">
        <v>3085013</v>
      </c>
      <c r="C310" s="223">
        <v>1388038</v>
      </c>
      <c r="D310" s="223">
        <v>0</v>
      </c>
      <c r="E310" s="397">
        <v>0</v>
      </c>
      <c r="F310" s="223">
        <v>0</v>
      </c>
    </row>
    <row r="311" spans="1:6" s="1002" customFormat="1" ht="13.5">
      <c r="A311" s="1023" t="s">
        <v>1022</v>
      </c>
      <c r="B311" s="223">
        <v>3085013</v>
      </c>
      <c r="C311" s="223">
        <v>1388038</v>
      </c>
      <c r="D311" s="223">
        <v>0</v>
      </c>
      <c r="E311" s="397">
        <v>0</v>
      </c>
      <c r="F311" s="223">
        <v>0</v>
      </c>
    </row>
    <row r="312" spans="1:6" s="1002" customFormat="1" ht="13.5">
      <c r="A312" s="1024" t="s">
        <v>1221</v>
      </c>
      <c r="B312" s="223">
        <v>3085013</v>
      </c>
      <c r="C312" s="223">
        <v>1388038</v>
      </c>
      <c r="D312" s="223">
        <v>0</v>
      </c>
      <c r="E312" s="397">
        <v>0</v>
      </c>
      <c r="F312" s="223">
        <v>0</v>
      </c>
    </row>
    <row r="313" spans="1:6" s="1002" customFormat="1" ht="13.5">
      <c r="A313" s="1007" t="s">
        <v>1027</v>
      </c>
      <c r="B313" s="223">
        <v>-324507</v>
      </c>
      <c r="C313" s="223">
        <v>0</v>
      </c>
      <c r="D313" s="223">
        <v>1388037</v>
      </c>
      <c r="E313" s="397" t="s">
        <v>1697</v>
      </c>
      <c r="F313" s="223">
        <v>0</v>
      </c>
    </row>
    <row r="314" spans="1:6" s="1002" customFormat="1" ht="27">
      <c r="A314" s="1005" t="s">
        <v>523</v>
      </c>
      <c r="B314" s="223">
        <v>324507</v>
      </c>
      <c r="C314" s="223">
        <v>0</v>
      </c>
      <c r="D314" s="223" t="s">
        <v>1697</v>
      </c>
      <c r="E314" s="397" t="s">
        <v>1697</v>
      </c>
      <c r="F314" s="223" t="s">
        <v>1697</v>
      </c>
    </row>
    <row r="315" spans="1:6" s="1002" customFormat="1" ht="13.5">
      <c r="A315" s="1022" t="s">
        <v>805</v>
      </c>
      <c r="B315" s="223"/>
      <c r="C315" s="223"/>
      <c r="D315" s="223"/>
      <c r="E315" s="397"/>
      <c r="F315" s="223"/>
    </row>
    <row r="316" spans="1:6" s="1002" customFormat="1" ht="13.5">
      <c r="A316" s="1005" t="s">
        <v>778</v>
      </c>
      <c r="B316" s="223">
        <v>180216</v>
      </c>
      <c r="C316" s="223">
        <v>0</v>
      </c>
      <c r="D316" s="223">
        <v>0</v>
      </c>
      <c r="E316" s="397">
        <v>0</v>
      </c>
      <c r="F316" s="223">
        <v>0</v>
      </c>
    </row>
    <row r="317" spans="1:6" s="1002" customFormat="1" ht="13.5">
      <c r="A317" s="1023" t="s">
        <v>821</v>
      </c>
      <c r="B317" s="223">
        <v>180216</v>
      </c>
      <c r="C317" s="223">
        <v>0</v>
      </c>
      <c r="D317" s="223">
        <v>0</v>
      </c>
      <c r="E317" s="397">
        <v>0</v>
      </c>
      <c r="F317" s="223">
        <v>0</v>
      </c>
    </row>
    <row r="318" spans="1:6" s="1002" customFormat="1" ht="13.5">
      <c r="A318" s="1005" t="s">
        <v>1033</v>
      </c>
      <c r="B318" s="223">
        <v>180216</v>
      </c>
      <c r="C318" s="223">
        <v>0</v>
      </c>
      <c r="D318" s="223">
        <v>0</v>
      </c>
      <c r="E318" s="397">
        <v>0</v>
      </c>
      <c r="F318" s="223">
        <v>0</v>
      </c>
    </row>
    <row r="319" spans="1:6" s="1002" customFormat="1" ht="13.5">
      <c r="A319" s="1023" t="s">
        <v>1022</v>
      </c>
      <c r="B319" s="223">
        <v>180216</v>
      </c>
      <c r="C319" s="223">
        <v>0</v>
      </c>
      <c r="D319" s="223">
        <v>0</v>
      </c>
      <c r="E319" s="397">
        <v>0</v>
      </c>
      <c r="F319" s="223">
        <v>0</v>
      </c>
    </row>
    <row r="320" spans="1:6" s="1002" customFormat="1" ht="13.5">
      <c r="A320" s="1024" t="s">
        <v>1221</v>
      </c>
      <c r="B320" s="223">
        <v>180216</v>
      </c>
      <c r="C320" s="223">
        <v>0</v>
      </c>
      <c r="D320" s="223">
        <v>0</v>
      </c>
      <c r="E320" s="397">
        <v>0</v>
      </c>
      <c r="F320" s="223">
        <v>0</v>
      </c>
    </row>
    <row r="321" spans="1:6" s="1002" customFormat="1" ht="25.5">
      <c r="A321" s="332" t="s">
        <v>822</v>
      </c>
      <c r="B321" s="223"/>
      <c r="C321" s="223"/>
      <c r="D321" s="223"/>
      <c r="E321" s="397"/>
      <c r="F321" s="223"/>
    </row>
    <row r="322" spans="1:6" s="1025" customFormat="1" ht="12.75">
      <c r="A322" s="965" t="s">
        <v>778</v>
      </c>
      <c r="B322" s="223">
        <v>520554</v>
      </c>
      <c r="C322" s="223">
        <v>0</v>
      </c>
      <c r="D322" s="223">
        <v>0</v>
      </c>
      <c r="E322" s="397">
        <v>0</v>
      </c>
      <c r="F322" s="223">
        <v>0</v>
      </c>
    </row>
    <row r="323" spans="1:6" s="1025" customFormat="1" ht="12.75">
      <c r="A323" s="1026" t="s">
        <v>930</v>
      </c>
      <c r="B323" s="223">
        <v>520554</v>
      </c>
      <c r="C323" s="223">
        <v>0</v>
      </c>
      <c r="D323" s="223">
        <v>0</v>
      </c>
      <c r="E323" s="397">
        <v>0</v>
      </c>
      <c r="F323" s="223">
        <v>0</v>
      </c>
    </row>
    <row r="324" spans="1:6" s="1025" customFormat="1" ht="12.75">
      <c r="A324" s="965" t="s">
        <v>1033</v>
      </c>
      <c r="B324" s="223">
        <v>520554</v>
      </c>
      <c r="C324" s="223">
        <v>0</v>
      </c>
      <c r="D324" s="223">
        <v>0</v>
      </c>
      <c r="E324" s="397">
        <v>0</v>
      </c>
      <c r="F324" s="223">
        <v>0</v>
      </c>
    </row>
    <row r="325" spans="1:6" s="1025" customFormat="1" ht="12.75">
      <c r="A325" s="1026" t="s">
        <v>1039</v>
      </c>
      <c r="B325" s="223">
        <v>520554</v>
      </c>
      <c r="C325" s="223">
        <v>0</v>
      </c>
      <c r="D325" s="223">
        <v>0</v>
      </c>
      <c r="E325" s="397">
        <v>0</v>
      </c>
      <c r="F325" s="223">
        <v>0</v>
      </c>
    </row>
    <row r="326" spans="1:6" s="1025" customFormat="1" ht="12.75">
      <c r="A326" s="975" t="s">
        <v>483</v>
      </c>
      <c r="B326" s="223">
        <v>520554</v>
      </c>
      <c r="C326" s="223">
        <v>0</v>
      </c>
      <c r="D326" s="223">
        <v>0</v>
      </c>
      <c r="E326" s="397">
        <v>0</v>
      </c>
      <c r="F326" s="223">
        <v>0</v>
      </c>
    </row>
    <row r="327" spans="1:6" s="1025" customFormat="1" ht="12.75">
      <c r="A327" s="976" t="s">
        <v>504</v>
      </c>
      <c r="B327" s="223">
        <v>520554</v>
      </c>
      <c r="C327" s="223">
        <v>0</v>
      </c>
      <c r="D327" s="223">
        <v>0</v>
      </c>
      <c r="E327" s="397">
        <v>0</v>
      </c>
      <c r="F327" s="223">
        <v>0</v>
      </c>
    </row>
    <row r="328" spans="1:6" s="992" customFormat="1" ht="25.5">
      <c r="A328" s="332" t="s">
        <v>823</v>
      </c>
      <c r="B328" s="35"/>
      <c r="C328" s="35"/>
      <c r="D328" s="35"/>
      <c r="E328" s="397"/>
      <c r="F328" s="35"/>
    </row>
    <row r="329" spans="1:7" s="1061" customFormat="1" ht="12.75">
      <c r="A329" s="965" t="s">
        <v>778</v>
      </c>
      <c r="B329" s="35">
        <v>33826990</v>
      </c>
      <c r="C329" s="35">
        <v>8757988</v>
      </c>
      <c r="D329" s="35">
        <v>8755488</v>
      </c>
      <c r="E329" s="397">
        <v>24.53927248677715</v>
      </c>
      <c r="F329" s="35">
        <v>1653746</v>
      </c>
      <c r="G329" s="1060"/>
    </row>
    <row r="330" spans="1:7" s="1061" customFormat="1" ht="12.75">
      <c r="A330" s="967" t="s">
        <v>779</v>
      </c>
      <c r="B330" s="35">
        <v>33751990</v>
      </c>
      <c r="C330" s="35">
        <v>8757988</v>
      </c>
      <c r="D330" s="35">
        <v>8755488</v>
      </c>
      <c r="E330" s="397">
        <v>24.53927248677715</v>
      </c>
      <c r="F330" s="35">
        <v>1653746</v>
      </c>
      <c r="G330" s="1060"/>
    </row>
    <row r="331" spans="1:7" s="1061" customFormat="1" ht="12.75">
      <c r="A331" s="967" t="s">
        <v>929</v>
      </c>
      <c r="B331" s="223">
        <v>75000</v>
      </c>
      <c r="C331" s="223">
        <v>0</v>
      </c>
      <c r="D331" s="223">
        <v>0</v>
      </c>
      <c r="E331" s="397">
        <v>0</v>
      </c>
      <c r="F331" s="223">
        <v>0</v>
      </c>
      <c r="G331" s="1060"/>
    </row>
    <row r="332" spans="1:7" s="1061" customFormat="1" ht="12.75">
      <c r="A332" s="977" t="s">
        <v>1033</v>
      </c>
      <c r="B332" s="35">
        <v>33826990</v>
      </c>
      <c r="C332" s="35">
        <v>8757988</v>
      </c>
      <c r="D332" s="35">
        <v>7202427</v>
      </c>
      <c r="E332" s="397">
        <v>0</v>
      </c>
      <c r="F332" s="35">
        <v>1082482</v>
      </c>
      <c r="G332" s="1060"/>
    </row>
    <row r="333" spans="1:6" s="992" customFormat="1" ht="12.75">
      <c r="A333" s="967" t="s">
        <v>1022</v>
      </c>
      <c r="B333" s="35">
        <v>33826990</v>
      </c>
      <c r="C333" s="35">
        <v>8757988</v>
      </c>
      <c r="D333" s="35">
        <v>7202427</v>
      </c>
      <c r="E333" s="397">
        <v>22.04451455677925</v>
      </c>
      <c r="F333" s="35">
        <v>1082482</v>
      </c>
    </row>
    <row r="334" spans="1:6" s="992" customFormat="1" ht="12.75">
      <c r="A334" s="975" t="s">
        <v>1221</v>
      </c>
      <c r="B334" s="35">
        <v>33826990</v>
      </c>
      <c r="C334" s="35">
        <v>8757988</v>
      </c>
      <c r="D334" s="35">
        <v>7202427</v>
      </c>
      <c r="E334" s="397">
        <v>29.24623155637444</v>
      </c>
      <c r="F334" s="35">
        <v>1082482</v>
      </c>
    </row>
    <row r="335" spans="1:6" s="1025" customFormat="1" ht="12.75">
      <c r="A335" s="194" t="s">
        <v>824</v>
      </c>
      <c r="B335" s="223"/>
      <c r="C335" s="223"/>
      <c r="D335" s="223"/>
      <c r="E335" s="397"/>
      <c r="F335" s="223"/>
    </row>
    <row r="336" spans="1:6" s="1025" customFormat="1" ht="12.75">
      <c r="A336" s="977" t="s">
        <v>778</v>
      </c>
      <c r="B336" s="223">
        <v>190947661</v>
      </c>
      <c r="C336" s="223">
        <v>2873412</v>
      </c>
      <c r="D336" s="223">
        <v>3103892</v>
      </c>
      <c r="E336" s="397">
        <v>1.625519780522475</v>
      </c>
      <c r="F336" s="223">
        <v>346394</v>
      </c>
    </row>
    <row r="337" spans="1:6" s="1025" customFormat="1" ht="12.75">
      <c r="A337" s="967" t="s">
        <v>779</v>
      </c>
      <c r="B337" s="223">
        <v>189627727</v>
      </c>
      <c r="C337" s="223">
        <v>2866006</v>
      </c>
      <c r="D337" s="223">
        <v>2866006</v>
      </c>
      <c r="E337" s="397">
        <v>1.5113855158955736</v>
      </c>
      <c r="F337" s="223">
        <v>138522</v>
      </c>
    </row>
    <row r="338" spans="1:6" s="1025" customFormat="1" ht="12.75">
      <c r="A338" s="967" t="s">
        <v>929</v>
      </c>
      <c r="B338" s="223">
        <v>1319934</v>
      </c>
      <c r="C338" s="223">
        <v>7406</v>
      </c>
      <c r="D338" s="223">
        <v>237886</v>
      </c>
      <c r="E338" s="397">
        <v>19.83130475916602</v>
      </c>
      <c r="F338" s="223">
        <v>207872</v>
      </c>
    </row>
    <row r="339" spans="1:6" s="1025" customFormat="1" ht="12.75">
      <c r="A339" s="977" t="s">
        <v>1033</v>
      </c>
      <c r="B339" s="223">
        <v>193419382</v>
      </c>
      <c r="C339" s="223">
        <v>2873412</v>
      </c>
      <c r="D339" s="223">
        <v>2360081</v>
      </c>
      <c r="E339" s="397">
        <v>1.2201884710809385</v>
      </c>
      <c r="F339" s="223">
        <v>451327</v>
      </c>
    </row>
    <row r="340" spans="1:6" s="1025" customFormat="1" ht="12.75">
      <c r="A340" s="967" t="s">
        <v>1039</v>
      </c>
      <c r="B340" s="223">
        <v>192613177</v>
      </c>
      <c r="C340" s="223">
        <v>2873412</v>
      </c>
      <c r="D340" s="223">
        <v>2360081</v>
      </c>
      <c r="E340" s="397">
        <v>1.2252957127642414</v>
      </c>
      <c r="F340" s="223">
        <v>451327</v>
      </c>
    </row>
    <row r="341" spans="1:6" s="1025" customFormat="1" ht="12.75">
      <c r="A341" s="975" t="s">
        <v>895</v>
      </c>
      <c r="B341" s="223">
        <v>14897873</v>
      </c>
      <c r="C341" s="223">
        <v>1177145</v>
      </c>
      <c r="D341" s="223">
        <v>1034564</v>
      </c>
      <c r="E341" s="397">
        <v>6.9443738713573415</v>
      </c>
      <c r="F341" s="223">
        <v>152496</v>
      </c>
    </row>
    <row r="342" spans="1:6" s="1025" customFormat="1" ht="12.75">
      <c r="A342" s="975" t="s">
        <v>1014</v>
      </c>
      <c r="B342" s="223">
        <v>64535310</v>
      </c>
      <c r="C342" s="223">
        <v>175297</v>
      </c>
      <c r="D342" s="223">
        <v>175014</v>
      </c>
      <c r="E342" s="397">
        <v>0.27119107353788185</v>
      </c>
      <c r="F342" s="223">
        <v>0</v>
      </c>
    </row>
    <row r="343" spans="1:6" s="1025" customFormat="1" ht="12.75">
      <c r="A343" s="975" t="s">
        <v>483</v>
      </c>
      <c r="B343" s="223">
        <v>113179994</v>
      </c>
      <c r="C343" s="223">
        <v>1520970</v>
      </c>
      <c r="D343" s="223">
        <v>1150503</v>
      </c>
      <c r="E343" s="397">
        <v>1.0165250583066827</v>
      </c>
      <c r="F343" s="223">
        <v>298831</v>
      </c>
    </row>
    <row r="344" spans="1:6" s="1025" customFormat="1" ht="12.75">
      <c r="A344" s="976" t="s">
        <v>812</v>
      </c>
      <c r="B344" s="223">
        <v>651598</v>
      </c>
      <c r="C344" s="223">
        <v>278772</v>
      </c>
      <c r="D344" s="223">
        <v>240875</v>
      </c>
      <c r="E344" s="397">
        <v>36.966810825079264</v>
      </c>
      <c r="F344" s="223">
        <v>82140</v>
      </c>
    </row>
    <row r="345" spans="1:6" s="1025" customFormat="1" ht="12.75">
      <c r="A345" s="976" t="s">
        <v>817</v>
      </c>
      <c r="B345" s="223">
        <v>8434396</v>
      </c>
      <c r="C345" s="223">
        <v>1242198</v>
      </c>
      <c r="D345" s="223">
        <v>909628</v>
      </c>
      <c r="E345" s="397">
        <v>247.78523800432419</v>
      </c>
      <c r="F345" s="223">
        <v>216691</v>
      </c>
    </row>
    <row r="346" spans="1:6" s="1025" customFormat="1" ht="12.75">
      <c r="A346" s="976" t="s">
        <v>504</v>
      </c>
      <c r="B346" s="223">
        <v>104094000</v>
      </c>
      <c r="C346" s="223">
        <v>0</v>
      </c>
      <c r="D346" s="223">
        <v>0</v>
      </c>
      <c r="E346" s="397">
        <v>0</v>
      </c>
      <c r="F346" s="223">
        <v>0</v>
      </c>
    </row>
    <row r="347" spans="1:6" s="1025" customFormat="1" ht="12.75">
      <c r="A347" s="967" t="s">
        <v>1022</v>
      </c>
      <c r="B347" s="223">
        <v>806205</v>
      </c>
      <c r="C347" s="223">
        <v>0</v>
      </c>
      <c r="D347" s="223">
        <v>0</v>
      </c>
      <c r="E347" s="397">
        <v>0</v>
      </c>
      <c r="F347" s="223">
        <v>0</v>
      </c>
    </row>
    <row r="348" spans="1:6" s="1025" customFormat="1" ht="12.75">
      <c r="A348" s="975" t="s">
        <v>1217</v>
      </c>
      <c r="B348" s="223">
        <v>806205</v>
      </c>
      <c r="C348" s="223">
        <v>0</v>
      </c>
      <c r="D348" s="223">
        <v>0</v>
      </c>
      <c r="E348" s="397">
        <v>0</v>
      </c>
      <c r="F348" s="223">
        <v>0</v>
      </c>
    </row>
    <row r="349" spans="1:6" s="1025" customFormat="1" ht="13.5" customHeight="1">
      <c r="A349" s="977" t="s">
        <v>1048</v>
      </c>
      <c r="B349" s="223">
        <v>-2471721</v>
      </c>
      <c r="C349" s="223">
        <v>-2471721</v>
      </c>
      <c r="D349" s="223">
        <v>-787905</v>
      </c>
      <c r="E349" s="397">
        <v>31.876777354725718</v>
      </c>
      <c r="F349" s="223">
        <v>-225597</v>
      </c>
    </row>
    <row r="350" spans="1:6" s="1025" customFormat="1" ht="13.5" customHeight="1">
      <c r="A350" s="977" t="s">
        <v>1053</v>
      </c>
      <c r="B350" s="223">
        <v>2471721</v>
      </c>
      <c r="C350" s="223">
        <v>2471721</v>
      </c>
      <c r="D350" s="223">
        <v>787905</v>
      </c>
      <c r="E350" s="397">
        <v>31.876777354725718</v>
      </c>
      <c r="F350" s="223">
        <v>225597</v>
      </c>
    </row>
    <row r="351" spans="1:6" s="1025" customFormat="1" ht="13.5" customHeight="1">
      <c r="A351" s="194" t="s">
        <v>825</v>
      </c>
      <c r="B351" s="223"/>
      <c r="C351" s="223"/>
      <c r="D351" s="223"/>
      <c r="E351" s="397"/>
      <c r="F351" s="223"/>
    </row>
    <row r="352" spans="1:6" s="1025" customFormat="1" ht="13.5" customHeight="1">
      <c r="A352" s="194" t="s">
        <v>824</v>
      </c>
      <c r="B352" s="197"/>
      <c r="C352" s="197"/>
      <c r="D352" s="197"/>
      <c r="E352" s="397"/>
      <c r="F352" s="197"/>
    </row>
    <row r="353" spans="1:6" s="1025" customFormat="1" ht="13.5" customHeight="1">
      <c r="A353" s="1027" t="s">
        <v>778</v>
      </c>
      <c r="B353" s="197">
        <v>95587</v>
      </c>
      <c r="C353" s="197">
        <v>0</v>
      </c>
      <c r="D353" s="197">
        <v>0</v>
      </c>
      <c r="E353" s="400">
        <v>0</v>
      </c>
      <c r="F353" s="73">
        <v>0</v>
      </c>
    </row>
    <row r="354" spans="1:6" s="1025" customFormat="1" ht="13.5" customHeight="1">
      <c r="A354" s="1028" t="s">
        <v>779</v>
      </c>
      <c r="B354" s="197">
        <v>95587</v>
      </c>
      <c r="C354" s="197">
        <v>0</v>
      </c>
      <c r="D354" s="197">
        <v>0</v>
      </c>
      <c r="E354" s="400">
        <v>0</v>
      </c>
      <c r="F354" s="73">
        <v>0</v>
      </c>
    </row>
    <row r="355" spans="1:6" s="1025" customFormat="1" ht="13.5" customHeight="1">
      <c r="A355" s="1027" t="s">
        <v>1033</v>
      </c>
      <c r="B355" s="197">
        <v>95587</v>
      </c>
      <c r="C355" s="197">
        <v>0</v>
      </c>
      <c r="D355" s="197">
        <v>0</v>
      </c>
      <c r="E355" s="400">
        <v>0</v>
      </c>
      <c r="F355" s="73">
        <v>0</v>
      </c>
    </row>
    <row r="356" spans="1:6" s="1025" customFormat="1" ht="13.5" customHeight="1">
      <c r="A356" s="1029" t="s">
        <v>1039</v>
      </c>
      <c r="B356" s="197">
        <v>95587</v>
      </c>
      <c r="C356" s="197">
        <v>0</v>
      </c>
      <c r="D356" s="197">
        <v>0</v>
      </c>
      <c r="E356" s="400">
        <v>0</v>
      </c>
      <c r="F356" s="73">
        <v>0</v>
      </c>
    </row>
    <row r="357" spans="1:6" s="1025" customFormat="1" ht="13.5" customHeight="1">
      <c r="A357" s="1030" t="s">
        <v>483</v>
      </c>
      <c r="B357" s="197">
        <v>95587</v>
      </c>
      <c r="C357" s="197">
        <v>0</v>
      </c>
      <c r="D357" s="197">
        <v>0</v>
      </c>
      <c r="E357" s="400">
        <v>0</v>
      </c>
      <c r="F357" s="73">
        <v>0</v>
      </c>
    </row>
    <row r="358" spans="1:6" s="1025" customFormat="1" ht="13.5" customHeight="1">
      <c r="A358" s="1031" t="s">
        <v>817</v>
      </c>
      <c r="B358" s="197">
        <v>95587</v>
      </c>
      <c r="C358" s="197">
        <v>0</v>
      </c>
      <c r="D358" s="197">
        <v>0</v>
      </c>
      <c r="E358" s="400">
        <v>0</v>
      </c>
      <c r="F358" s="73">
        <v>0</v>
      </c>
    </row>
    <row r="359" spans="1:6" ht="12.75">
      <c r="A359" s="332" t="s">
        <v>826</v>
      </c>
      <c r="B359" s="73"/>
      <c r="C359" s="73"/>
      <c r="D359" s="73"/>
      <c r="E359" s="400"/>
      <c r="F359" s="73"/>
    </row>
    <row r="360" spans="1:6" s="1033" customFormat="1" ht="12.75">
      <c r="A360" s="261" t="s">
        <v>827</v>
      </c>
      <c r="B360" s="73"/>
      <c r="C360" s="73"/>
      <c r="D360" s="73"/>
      <c r="E360" s="400"/>
      <c r="F360" s="73"/>
    </row>
    <row r="361" spans="1:7" s="1069" customFormat="1" ht="12.75">
      <c r="A361" s="1027" t="s">
        <v>778</v>
      </c>
      <c r="B361" s="73">
        <v>1022847</v>
      </c>
      <c r="C361" s="73">
        <v>593740</v>
      </c>
      <c r="D361" s="73">
        <v>325331</v>
      </c>
      <c r="E361" s="400">
        <v>31.806418750800464</v>
      </c>
      <c r="F361" s="73">
        <v>0</v>
      </c>
      <c r="G361" s="1068"/>
    </row>
    <row r="362" spans="1:7" s="1069" customFormat="1" ht="12.75">
      <c r="A362" s="1028" t="s">
        <v>779</v>
      </c>
      <c r="B362" s="73">
        <v>199864</v>
      </c>
      <c r="C362" s="73">
        <v>86729</v>
      </c>
      <c r="D362" s="73">
        <v>86729</v>
      </c>
      <c r="E362" s="400">
        <v>43.39400792538927</v>
      </c>
      <c r="F362" s="73">
        <v>0</v>
      </c>
      <c r="G362" s="1068"/>
    </row>
    <row r="363" spans="1:7" s="1069" customFormat="1" ht="12.75">
      <c r="A363" s="1028" t="s">
        <v>930</v>
      </c>
      <c r="B363" s="73">
        <v>822983</v>
      </c>
      <c r="C363" s="73">
        <v>507011</v>
      </c>
      <c r="D363" s="73">
        <v>238602</v>
      </c>
      <c r="E363" s="400">
        <v>28.992336415211494</v>
      </c>
      <c r="F363" s="73">
        <v>0</v>
      </c>
      <c r="G363" s="1068"/>
    </row>
    <row r="364" spans="1:7" s="1069" customFormat="1" ht="12.75">
      <c r="A364" s="1027" t="s">
        <v>1033</v>
      </c>
      <c r="B364" s="73">
        <v>1022847</v>
      </c>
      <c r="C364" s="73">
        <v>593740</v>
      </c>
      <c r="D364" s="73">
        <v>155587</v>
      </c>
      <c r="E364" s="400">
        <v>15.211170390097445</v>
      </c>
      <c r="F364" s="73">
        <v>144685</v>
      </c>
      <c r="G364" s="1068"/>
    </row>
    <row r="365" spans="1:7" ht="12.75">
      <c r="A365" s="1029" t="s">
        <v>1039</v>
      </c>
      <c r="B365" s="73">
        <v>314856</v>
      </c>
      <c r="C365" s="73">
        <v>165000</v>
      </c>
      <c r="D365" s="73">
        <v>0</v>
      </c>
      <c r="E365" s="400">
        <v>0</v>
      </c>
      <c r="F365" s="73">
        <v>0</v>
      </c>
      <c r="G365" s="1070"/>
    </row>
    <row r="366" spans="1:6" ht="12.75">
      <c r="A366" s="1030" t="s">
        <v>895</v>
      </c>
      <c r="B366" s="73">
        <v>314856</v>
      </c>
      <c r="C366" s="73">
        <v>165000</v>
      </c>
      <c r="D366" s="73">
        <v>0</v>
      </c>
      <c r="E366" s="400">
        <v>0</v>
      </c>
      <c r="F366" s="73">
        <v>0</v>
      </c>
    </row>
    <row r="367" spans="1:6" ht="12.75">
      <c r="A367" s="1028" t="s">
        <v>1022</v>
      </c>
      <c r="B367" s="73">
        <v>707991</v>
      </c>
      <c r="C367" s="73">
        <v>428740</v>
      </c>
      <c r="D367" s="73">
        <v>155587</v>
      </c>
      <c r="E367" s="400">
        <v>21.975844325704706</v>
      </c>
      <c r="F367" s="73">
        <v>144685</v>
      </c>
    </row>
    <row r="368" spans="1:6" ht="12.75">
      <c r="A368" s="195" t="s">
        <v>786</v>
      </c>
      <c r="B368" s="73">
        <v>707991</v>
      </c>
      <c r="C368" s="73">
        <v>428740</v>
      </c>
      <c r="D368" s="73">
        <v>155587</v>
      </c>
      <c r="E368" s="400">
        <v>21.975844325704706</v>
      </c>
      <c r="F368" s="73">
        <v>144685</v>
      </c>
    </row>
    <row r="369" spans="1:6" ht="12.75">
      <c r="A369" s="194" t="s">
        <v>824</v>
      </c>
      <c r="B369" s="73"/>
      <c r="C369" s="73"/>
      <c r="D369" s="73"/>
      <c r="E369" s="400"/>
      <c r="F369" s="73"/>
    </row>
    <row r="370" spans="1:6" ht="12.75">
      <c r="A370" s="1027" t="s">
        <v>778</v>
      </c>
      <c r="B370" s="73">
        <v>7150</v>
      </c>
      <c r="C370" s="73">
        <v>0</v>
      </c>
      <c r="D370" s="73">
        <v>0</v>
      </c>
      <c r="E370" s="400">
        <v>0</v>
      </c>
      <c r="F370" s="73">
        <v>0</v>
      </c>
    </row>
    <row r="371" spans="1:6" ht="12.75">
      <c r="A371" s="1028" t="s">
        <v>779</v>
      </c>
      <c r="B371" s="73">
        <v>7150</v>
      </c>
      <c r="C371" s="73">
        <v>0</v>
      </c>
      <c r="D371" s="73">
        <v>0</v>
      </c>
      <c r="E371" s="400">
        <v>0</v>
      </c>
      <c r="F371" s="73">
        <v>0</v>
      </c>
    </row>
    <row r="372" spans="1:6" ht="12.75">
      <c r="A372" s="1027" t="s">
        <v>1033</v>
      </c>
      <c r="B372" s="73">
        <v>7150</v>
      </c>
      <c r="C372" s="73">
        <v>0</v>
      </c>
      <c r="D372" s="73">
        <v>0</v>
      </c>
      <c r="E372" s="400">
        <v>0</v>
      </c>
      <c r="F372" s="73">
        <v>0</v>
      </c>
    </row>
    <row r="373" spans="1:6" ht="12.75">
      <c r="A373" s="1029" t="s">
        <v>1039</v>
      </c>
      <c r="B373" s="73">
        <v>7150</v>
      </c>
      <c r="C373" s="73">
        <v>0</v>
      </c>
      <c r="D373" s="73">
        <v>0</v>
      </c>
      <c r="E373" s="400">
        <v>0</v>
      </c>
      <c r="F373" s="73">
        <v>0</v>
      </c>
    </row>
    <row r="374" spans="1:6" ht="12.75">
      <c r="A374" s="1030" t="s">
        <v>483</v>
      </c>
      <c r="B374" s="73">
        <v>7150</v>
      </c>
      <c r="C374" s="73">
        <v>0</v>
      </c>
      <c r="D374" s="73">
        <v>0</v>
      </c>
      <c r="E374" s="400">
        <v>0</v>
      </c>
      <c r="F374" s="73">
        <v>0</v>
      </c>
    </row>
    <row r="375" spans="1:6" ht="12.75">
      <c r="A375" s="1031" t="s">
        <v>817</v>
      </c>
      <c r="B375" s="73">
        <v>7150</v>
      </c>
      <c r="C375" s="73">
        <v>0</v>
      </c>
      <c r="D375" s="73">
        <v>0</v>
      </c>
      <c r="E375" s="400">
        <v>0</v>
      </c>
      <c r="F375" s="73">
        <v>0</v>
      </c>
    </row>
    <row r="376" spans="1:6" ht="12.75">
      <c r="A376" s="261" t="s">
        <v>828</v>
      </c>
      <c r="B376" s="73"/>
      <c r="C376" s="73"/>
      <c r="D376" s="73"/>
      <c r="E376" s="400"/>
      <c r="F376" s="73"/>
    </row>
    <row r="377" spans="1:6" ht="25.5">
      <c r="A377" s="332" t="s">
        <v>829</v>
      </c>
      <c r="B377" s="73"/>
      <c r="C377" s="73"/>
      <c r="D377" s="73"/>
      <c r="E377" s="400"/>
      <c r="F377" s="73"/>
    </row>
    <row r="378" spans="1:7" s="1069" customFormat="1" ht="12.75">
      <c r="A378" s="1027" t="s">
        <v>778</v>
      </c>
      <c r="B378" s="73">
        <v>16669839</v>
      </c>
      <c r="C378" s="73">
        <v>1700725</v>
      </c>
      <c r="D378" s="73">
        <v>1700725</v>
      </c>
      <c r="E378" s="400">
        <v>10.202408073647263</v>
      </c>
      <c r="F378" s="73">
        <v>506760</v>
      </c>
      <c r="G378" s="1068"/>
    </row>
    <row r="379" spans="1:7" s="1069" customFormat="1" ht="12.75">
      <c r="A379" s="1028" t="s">
        <v>779</v>
      </c>
      <c r="B379" s="73">
        <v>16669839</v>
      </c>
      <c r="C379" s="197">
        <v>1700725</v>
      </c>
      <c r="D379" s="73">
        <v>1700725</v>
      </c>
      <c r="E379" s="400">
        <v>10.202408073647263</v>
      </c>
      <c r="F379" s="73">
        <v>506760</v>
      </c>
      <c r="G379" s="1068"/>
    </row>
    <row r="380" spans="1:7" s="1069" customFormat="1" ht="12.75" hidden="1">
      <c r="A380" s="1034" t="s">
        <v>929</v>
      </c>
      <c r="B380" s="1035">
        <v>0</v>
      </c>
      <c r="C380" s="1035">
        <v>0</v>
      </c>
      <c r="D380" s="1035">
        <v>0</v>
      </c>
      <c r="E380" s="1036">
        <v>0</v>
      </c>
      <c r="F380" s="73">
        <v>0</v>
      </c>
      <c r="G380" s="1068"/>
    </row>
    <row r="381" spans="1:7" s="1069" customFormat="1" ht="12.75">
      <c r="A381" s="1027" t="s">
        <v>1033</v>
      </c>
      <c r="B381" s="73">
        <v>16669839</v>
      </c>
      <c r="C381" s="197">
        <v>1700725</v>
      </c>
      <c r="D381" s="73">
        <v>1383747</v>
      </c>
      <c r="E381" s="400">
        <v>8.30090200631212</v>
      </c>
      <c r="F381" s="73">
        <v>295771</v>
      </c>
      <c r="G381" s="1068"/>
    </row>
    <row r="382" spans="1:6" ht="12.75">
      <c r="A382" s="1028" t="s">
        <v>1022</v>
      </c>
      <c r="B382" s="73">
        <v>16669839</v>
      </c>
      <c r="C382" s="197">
        <v>1700725</v>
      </c>
      <c r="D382" s="73">
        <v>1383747</v>
      </c>
      <c r="E382" s="400">
        <v>8.30090200631212</v>
      </c>
      <c r="F382" s="73">
        <v>295771</v>
      </c>
    </row>
    <row r="383" spans="1:6" ht="12.75">
      <c r="A383" s="1030" t="s">
        <v>1221</v>
      </c>
      <c r="B383" s="73">
        <v>16669839</v>
      </c>
      <c r="C383" s="197">
        <v>1700725</v>
      </c>
      <c r="D383" s="73">
        <v>1383747</v>
      </c>
      <c r="E383" s="400">
        <v>8.30090200631212</v>
      </c>
      <c r="F383" s="73">
        <v>295771</v>
      </c>
    </row>
    <row r="384" spans="1:6" ht="12.75">
      <c r="A384" s="194" t="s">
        <v>824</v>
      </c>
      <c r="B384" s="73"/>
      <c r="C384" s="197"/>
      <c r="D384" s="73"/>
      <c r="E384" s="400"/>
      <c r="F384" s="73"/>
    </row>
    <row r="385" spans="1:6" ht="12.75">
      <c r="A385" s="1027" t="s">
        <v>778</v>
      </c>
      <c r="B385" s="73">
        <v>1892787</v>
      </c>
      <c r="C385" s="73">
        <v>556444</v>
      </c>
      <c r="D385" s="73">
        <v>556444</v>
      </c>
      <c r="E385" s="400">
        <v>29.398130904322567</v>
      </c>
      <c r="F385" s="73">
        <v>-134534</v>
      </c>
    </row>
    <row r="386" spans="1:6" ht="12.75">
      <c r="A386" s="1028" t="s">
        <v>779</v>
      </c>
      <c r="B386" s="73">
        <v>1892787</v>
      </c>
      <c r="C386" s="197">
        <v>556444</v>
      </c>
      <c r="D386" s="73">
        <v>556444</v>
      </c>
      <c r="E386" s="400">
        <v>29.398130904322567</v>
      </c>
      <c r="F386" s="73">
        <v>-134534</v>
      </c>
    </row>
    <row r="387" spans="1:6" ht="12.75">
      <c r="A387" s="1027" t="s">
        <v>1033</v>
      </c>
      <c r="B387" s="73">
        <v>1892787</v>
      </c>
      <c r="C387" s="73">
        <v>556444</v>
      </c>
      <c r="D387" s="73">
        <v>326213</v>
      </c>
      <c r="E387" s="400">
        <v>17.234532992882983</v>
      </c>
      <c r="F387" s="73">
        <v>180249</v>
      </c>
    </row>
    <row r="388" spans="1:6" ht="12.75">
      <c r="A388" s="1029" t="s">
        <v>1039</v>
      </c>
      <c r="B388" s="73">
        <v>1892787</v>
      </c>
      <c r="C388" s="73">
        <v>556444</v>
      </c>
      <c r="D388" s="73">
        <v>326213</v>
      </c>
      <c r="E388" s="400">
        <v>17.234532992882983</v>
      </c>
      <c r="F388" s="73">
        <v>180249</v>
      </c>
    </row>
    <row r="389" spans="1:6" ht="12.75">
      <c r="A389" s="1037" t="s">
        <v>483</v>
      </c>
      <c r="B389" s="73">
        <v>1892787</v>
      </c>
      <c r="C389" s="73">
        <v>556444</v>
      </c>
      <c r="D389" s="73">
        <v>326213</v>
      </c>
      <c r="E389" s="400">
        <v>17.234532992882983</v>
      </c>
      <c r="F389" s="73">
        <v>180249</v>
      </c>
    </row>
    <row r="390" spans="1:6" ht="12.75">
      <c r="A390" s="1031" t="s">
        <v>817</v>
      </c>
      <c r="B390" s="73">
        <v>1892787</v>
      </c>
      <c r="C390" s="197">
        <v>556444</v>
      </c>
      <c r="D390" s="73">
        <v>326213</v>
      </c>
      <c r="E390" s="400">
        <v>17.234532992882983</v>
      </c>
      <c r="F390" s="73">
        <v>180249</v>
      </c>
    </row>
    <row r="391" spans="1:6" ht="12.75">
      <c r="A391" s="194" t="s">
        <v>830</v>
      </c>
      <c r="B391" s="73"/>
      <c r="C391" s="197"/>
      <c r="D391" s="73"/>
      <c r="E391" s="400"/>
      <c r="F391" s="73"/>
    </row>
    <row r="392" spans="1:6" ht="12.75">
      <c r="A392" s="194" t="s">
        <v>824</v>
      </c>
      <c r="B392" s="73"/>
      <c r="C392" s="197"/>
      <c r="D392" s="73"/>
      <c r="E392" s="400"/>
      <c r="F392" s="73"/>
    </row>
    <row r="393" spans="1:6" ht="12.75">
      <c r="A393" s="1027" t="s">
        <v>778</v>
      </c>
      <c r="B393" s="73">
        <v>1665656</v>
      </c>
      <c r="C393" s="73">
        <v>0</v>
      </c>
      <c r="D393" s="73">
        <v>0</v>
      </c>
      <c r="E393" s="400">
        <v>0</v>
      </c>
      <c r="F393" s="73">
        <v>0</v>
      </c>
    </row>
    <row r="394" spans="1:6" ht="12.75">
      <c r="A394" s="1028" t="s">
        <v>779</v>
      </c>
      <c r="B394" s="73">
        <v>1665656</v>
      </c>
      <c r="C394" s="197">
        <v>0</v>
      </c>
      <c r="D394" s="73">
        <v>0</v>
      </c>
      <c r="E394" s="400">
        <v>0</v>
      </c>
      <c r="F394" s="73">
        <v>0</v>
      </c>
    </row>
    <row r="395" spans="1:6" ht="12.75">
      <c r="A395" s="1027" t="s">
        <v>1033</v>
      </c>
      <c r="B395" s="73">
        <v>1665656</v>
      </c>
      <c r="C395" s="73">
        <v>0</v>
      </c>
      <c r="D395" s="73">
        <v>0</v>
      </c>
      <c r="E395" s="400">
        <v>0</v>
      </c>
      <c r="F395" s="73">
        <v>0</v>
      </c>
    </row>
    <row r="396" spans="1:6" ht="12.75">
      <c r="A396" s="1029" t="s">
        <v>1039</v>
      </c>
      <c r="B396" s="73">
        <v>915551</v>
      </c>
      <c r="C396" s="73">
        <v>0</v>
      </c>
      <c r="D396" s="73">
        <v>0</v>
      </c>
      <c r="E396" s="400">
        <v>0</v>
      </c>
      <c r="F396" s="73">
        <v>0</v>
      </c>
    </row>
    <row r="397" spans="1:6" ht="12.75">
      <c r="A397" s="1030" t="s">
        <v>895</v>
      </c>
      <c r="B397" s="73">
        <v>89111</v>
      </c>
      <c r="C397" s="197">
        <v>0</v>
      </c>
      <c r="D397" s="73">
        <v>0</v>
      </c>
      <c r="E397" s="400">
        <v>0</v>
      </c>
      <c r="F397" s="73">
        <v>0</v>
      </c>
    </row>
    <row r="398" spans="1:6" ht="12.75">
      <c r="A398" s="1030" t="s">
        <v>483</v>
      </c>
      <c r="B398" s="73">
        <v>826440</v>
      </c>
      <c r="C398" s="73">
        <v>0</v>
      </c>
      <c r="D398" s="73">
        <v>0</v>
      </c>
      <c r="E398" s="400">
        <v>0</v>
      </c>
      <c r="F398" s="73">
        <v>0</v>
      </c>
    </row>
    <row r="399" spans="1:6" ht="12.75">
      <c r="A399" s="1031" t="s">
        <v>817</v>
      </c>
      <c r="B399" s="73">
        <v>826440</v>
      </c>
      <c r="C399" s="197">
        <v>0</v>
      </c>
      <c r="D399" s="73">
        <v>0</v>
      </c>
      <c r="E399" s="400">
        <v>0</v>
      </c>
      <c r="F399" s="73">
        <v>0</v>
      </c>
    </row>
    <row r="400" spans="1:6" ht="12.75">
      <c r="A400" s="1028" t="s">
        <v>1022</v>
      </c>
      <c r="B400" s="73">
        <v>750105</v>
      </c>
      <c r="C400" s="197">
        <v>0</v>
      </c>
      <c r="D400" s="73">
        <v>0</v>
      </c>
      <c r="E400" s="400">
        <v>0</v>
      </c>
      <c r="F400" s="73">
        <v>0</v>
      </c>
    </row>
    <row r="401" spans="1:6" ht="12.75">
      <c r="A401" s="1030" t="s">
        <v>1217</v>
      </c>
      <c r="B401" s="73">
        <v>750105</v>
      </c>
      <c r="C401" s="197">
        <v>0</v>
      </c>
      <c r="D401" s="73">
        <v>0</v>
      </c>
      <c r="E401" s="400">
        <v>0</v>
      </c>
      <c r="F401" s="73">
        <v>0</v>
      </c>
    </row>
    <row r="402" spans="1:6" ht="12.75">
      <c r="A402" s="283" t="s">
        <v>831</v>
      </c>
      <c r="B402" s="35"/>
      <c r="C402" s="35"/>
      <c r="D402" s="35"/>
      <c r="E402" s="400"/>
      <c r="F402" s="73"/>
    </row>
    <row r="403" spans="1:6" s="1033" customFormat="1" ht="12" customHeight="1">
      <c r="A403" s="261" t="s">
        <v>827</v>
      </c>
      <c r="B403" s="73"/>
      <c r="C403" s="73"/>
      <c r="D403" s="73"/>
      <c r="E403" s="400"/>
      <c r="F403" s="73"/>
    </row>
    <row r="404" spans="1:7" s="1072" customFormat="1" ht="12.75">
      <c r="A404" s="1027" t="s">
        <v>778</v>
      </c>
      <c r="B404" s="73">
        <v>988822</v>
      </c>
      <c r="C404" s="73">
        <v>787428</v>
      </c>
      <c r="D404" s="197">
        <v>450917</v>
      </c>
      <c r="E404" s="400">
        <v>45.60143281601744</v>
      </c>
      <c r="F404" s="73">
        <v>417849</v>
      </c>
      <c r="G404" s="1071"/>
    </row>
    <row r="405" spans="1:7" s="1072" customFormat="1" ht="12.75">
      <c r="A405" s="1029" t="s">
        <v>779</v>
      </c>
      <c r="B405" s="73">
        <v>132398</v>
      </c>
      <c r="C405" s="73">
        <v>96200</v>
      </c>
      <c r="D405" s="197">
        <v>96200</v>
      </c>
      <c r="E405" s="400">
        <v>72.65970785057176</v>
      </c>
      <c r="F405" s="73">
        <v>63763</v>
      </c>
      <c r="G405" s="1071"/>
    </row>
    <row r="406" spans="1:7" s="1072" customFormat="1" ht="12.75">
      <c r="A406" s="1029" t="s">
        <v>780</v>
      </c>
      <c r="B406" s="73">
        <v>32959</v>
      </c>
      <c r="C406" s="73">
        <v>32959</v>
      </c>
      <c r="D406" s="197">
        <v>0</v>
      </c>
      <c r="E406" s="400">
        <v>0</v>
      </c>
      <c r="F406" s="73">
        <v>0</v>
      </c>
      <c r="G406" s="1071"/>
    </row>
    <row r="407" spans="1:7" s="1072" customFormat="1" ht="12.75" hidden="1">
      <c r="A407" s="1034" t="s">
        <v>929</v>
      </c>
      <c r="B407" s="1035">
        <v>0</v>
      </c>
      <c r="C407" s="1035">
        <v>0</v>
      </c>
      <c r="D407" s="1035">
        <v>0</v>
      </c>
      <c r="E407" s="1036">
        <v>0</v>
      </c>
      <c r="F407" s="73">
        <v>0</v>
      </c>
      <c r="G407" s="1071"/>
    </row>
    <row r="408" spans="1:7" s="1072" customFormat="1" ht="12.75">
      <c r="A408" s="1029" t="s">
        <v>930</v>
      </c>
      <c r="B408" s="73">
        <v>699866</v>
      </c>
      <c r="C408" s="73">
        <v>534670</v>
      </c>
      <c r="D408" s="73">
        <v>354717</v>
      </c>
      <c r="E408" s="400">
        <v>50.68355942423264</v>
      </c>
      <c r="F408" s="73">
        <v>354086</v>
      </c>
      <c r="G408" s="1071"/>
    </row>
    <row r="409" spans="1:7" s="1072" customFormat="1" ht="12.75">
      <c r="A409" s="1029" t="s">
        <v>796</v>
      </c>
      <c r="B409" s="73">
        <v>123599</v>
      </c>
      <c r="C409" s="73">
        <v>123599</v>
      </c>
      <c r="D409" s="73">
        <v>0</v>
      </c>
      <c r="E409" s="400">
        <v>0</v>
      </c>
      <c r="F409" s="73">
        <v>0</v>
      </c>
      <c r="G409" s="1071"/>
    </row>
    <row r="410" spans="1:7" s="1072" customFormat="1" ht="12.75">
      <c r="A410" s="1038" t="s">
        <v>1033</v>
      </c>
      <c r="B410" s="73">
        <v>1080624</v>
      </c>
      <c r="C410" s="73">
        <v>801230</v>
      </c>
      <c r="D410" s="73">
        <v>371545</v>
      </c>
      <c r="E410" s="400">
        <v>34.38244939960615</v>
      </c>
      <c r="F410" s="73">
        <v>359545</v>
      </c>
      <c r="G410" s="1071"/>
    </row>
    <row r="411" spans="1:7" s="1033" customFormat="1" ht="12.75">
      <c r="A411" s="1029" t="s">
        <v>1039</v>
      </c>
      <c r="B411" s="73">
        <v>961121</v>
      </c>
      <c r="C411" s="73">
        <v>714727</v>
      </c>
      <c r="D411" s="73">
        <v>340277</v>
      </c>
      <c r="E411" s="400">
        <v>35.40417907838867</v>
      </c>
      <c r="F411" s="73">
        <v>328277</v>
      </c>
      <c r="G411" s="1073"/>
    </row>
    <row r="412" spans="1:7" s="1033" customFormat="1" ht="12.75">
      <c r="A412" s="1039" t="s">
        <v>895</v>
      </c>
      <c r="B412" s="73">
        <v>869319</v>
      </c>
      <c r="C412" s="73">
        <v>700925</v>
      </c>
      <c r="D412" s="73">
        <v>340277</v>
      </c>
      <c r="E412" s="400">
        <v>39.142938322986154</v>
      </c>
      <c r="F412" s="73">
        <v>328277</v>
      </c>
      <c r="G412" s="1073"/>
    </row>
    <row r="413" spans="1:6" s="1033" customFormat="1" ht="12.75">
      <c r="A413" s="1039" t="s">
        <v>483</v>
      </c>
      <c r="B413" s="73">
        <v>91802</v>
      </c>
      <c r="C413" s="73">
        <v>13802</v>
      </c>
      <c r="D413" s="73">
        <v>0</v>
      </c>
      <c r="E413" s="400">
        <v>0</v>
      </c>
      <c r="F413" s="73">
        <v>0</v>
      </c>
    </row>
    <row r="414" spans="1:6" s="1040" customFormat="1" ht="12.75">
      <c r="A414" s="1031" t="s">
        <v>504</v>
      </c>
      <c r="B414" s="197">
        <v>91802</v>
      </c>
      <c r="C414" s="197">
        <v>13802</v>
      </c>
      <c r="D414" s="197">
        <v>0</v>
      </c>
      <c r="E414" s="400">
        <v>0</v>
      </c>
      <c r="F414" s="73">
        <v>0</v>
      </c>
    </row>
    <row r="415" spans="1:6" ht="12.75">
      <c r="A415" s="1028" t="s">
        <v>1022</v>
      </c>
      <c r="B415" s="73">
        <v>119503</v>
      </c>
      <c r="C415" s="73">
        <v>86503</v>
      </c>
      <c r="D415" s="73">
        <v>31268</v>
      </c>
      <c r="E415" s="400">
        <v>26.165033513803</v>
      </c>
      <c r="F415" s="73">
        <v>31268</v>
      </c>
    </row>
    <row r="416" spans="1:6" ht="12.75">
      <c r="A416" s="195" t="s">
        <v>786</v>
      </c>
      <c r="B416" s="73">
        <v>119503</v>
      </c>
      <c r="C416" s="73">
        <v>86503</v>
      </c>
      <c r="D416" s="73">
        <v>31268</v>
      </c>
      <c r="E416" s="400">
        <v>26.165033513803</v>
      </c>
      <c r="F416" s="73">
        <v>31268</v>
      </c>
    </row>
    <row r="417" spans="1:6" ht="12.75">
      <c r="A417" s="1027" t="s">
        <v>1027</v>
      </c>
      <c r="B417" s="73">
        <v>-91802</v>
      </c>
      <c r="C417" s="73">
        <v>-13802</v>
      </c>
      <c r="D417" s="73">
        <v>79372</v>
      </c>
      <c r="E417" s="400" t="s">
        <v>1697</v>
      </c>
      <c r="F417" s="73">
        <v>58304</v>
      </c>
    </row>
    <row r="418" spans="1:6" ht="25.5">
      <c r="A418" s="401" t="s">
        <v>523</v>
      </c>
      <c r="B418" s="73">
        <v>91802</v>
      </c>
      <c r="C418" s="73">
        <v>13802</v>
      </c>
      <c r="D418" s="73" t="s">
        <v>1697</v>
      </c>
      <c r="E418" s="400" t="s">
        <v>1697</v>
      </c>
      <c r="F418" s="73" t="s">
        <v>1697</v>
      </c>
    </row>
    <row r="419" spans="1:6" ht="12.75">
      <c r="A419" s="194" t="s">
        <v>799</v>
      </c>
      <c r="B419" s="73"/>
      <c r="C419" s="73"/>
      <c r="D419" s="73"/>
      <c r="E419" s="400"/>
      <c r="F419" s="73"/>
    </row>
    <row r="420" spans="1:6" ht="12.75">
      <c r="A420" s="1027" t="s">
        <v>778</v>
      </c>
      <c r="B420" s="73">
        <v>2103987</v>
      </c>
      <c r="C420" s="73">
        <v>669415</v>
      </c>
      <c r="D420" s="73">
        <v>348999</v>
      </c>
      <c r="E420" s="400">
        <v>16.587507432317786</v>
      </c>
      <c r="F420" s="73">
        <v>145259</v>
      </c>
    </row>
    <row r="421" spans="1:6" ht="12.75">
      <c r="A421" s="1028" t="s">
        <v>779</v>
      </c>
      <c r="B421" s="73">
        <v>432682</v>
      </c>
      <c r="C421" s="73">
        <v>140187</v>
      </c>
      <c r="D421" s="73">
        <v>140187</v>
      </c>
      <c r="E421" s="400">
        <v>32.39954516249809</v>
      </c>
      <c r="F421" s="73">
        <v>39544</v>
      </c>
    </row>
    <row r="422" spans="1:6" ht="12.75">
      <c r="A422" s="1028" t="s">
        <v>929</v>
      </c>
      <c r="B422" s="197">
        <v>14056</v>
      </c>
      <c r="C422" s="197">
        <v>9200</v>
      </c>
      <c r="D422" s="197">
        <v>4917</v>
      </c>
      <c r="E422" s="400">
        <v>34.98150256118384</v>
      </c>
      <c r="F422" s="73">
        <v>3511</v>
      </c>
    </row>
    <row r="423" spans="1:6" ht="12.75">
      <c r="A423" s="1028" t="s">
        <v>930</v>
      </c>
      <c r="B423" s="73">
        <v>1657249</v>
      </c>
      <c r="C423" s="73">
        <v>520028</v>
      </c>
      <c r="D423" s="73">
        <v>203895</v>
      </c>
      <c r="E423" s="400">
        <v>12.303220578199173</v>
      </c>
      <c r="F423" s="73">
        <v>102204</v>
      </c>
    </row>
    <row r="424" spans="1:6" ht="12.75">
      <c r="A424" s="1027" t="s">
        <v>1037</v>
      </c>
      <c r="B424" s="73">
        <v>2103987</v>
      </c>
      <c r="C424" s="73">
        <v>669415</v>
      </c>
      <c r="D424" s="73">
        <v>242465</v>
      </c>
      <c r="E424" s="400">
        <v>11.524073105014432</v>
      </c>
      <c r="F424" s="73">
        <v>116705</v>
      </c>
    </row>
    <row r="425" spans="1:6" ht="12.75">
      <c r="A425" s="1028" t="s">
        <v>1039</v>
      </c>
      <c r="B425" s="73">
        <v>2068710</v>
      </c>
      <c r="C425" s="73">
        <v>637138</v>
      </c>
      <c r="D425" s="73">
        <v>242465</v>
      </c>
      <c r="E425" s="400">
        <v>11.720589159427856</v>
      </c>
      <c r="F425" s="73">
        <v>116705</v>
      </c>
    </row>
    <row r="426" spans="1:6" ht="12.75">
      <c r="A426" s="1030" t="s">
        <v>895</v>
      </c>
      <c r="B426" s="73">
        <v>2068710</v>
      </c>
      <c r="C426" s="73">
        <v>637138</v>
      </c>
      <c r="D426" s="73">
        <v>242465</v>
      </c>
      <c r="E426" s="400">
        <v>11.720589159427856</v>
      </c>
      <c r="F426" s="73">
        <v>116705</v>
      </c>
    </row>
    <row r="427" spans="1:6" ht="12.75">
      <c r="A427" s="1028" t="s">
        <v>1022</v>
      </c>
      <c r="B427" s="73">
        <v>35277</v>
      </c>
      <c r="C427" s="73">
        <v>32277</v>
      </c>
      <c r="D427" s="73">
        <v>0</v>
      </c>
      <c r="E427" s="400">
        <v>0</v>
      </c>
      <c r="F427" s="73">
        <v>0</v>
      </c>
    </row>
    <row r="428" spans="1:6" ht="12.75">
      <c r="A428" s="1030" t="s">
        <v>1217</v>
      </c>
      <c r="B428" s="73">
        <v>35277</v>
      </c>
      <c r="C428" s="73">
        <v>32277</v>
      </c>
      <c r="D428" s="73">
        <v>0</v>
      </c>
      <c r="E428" s="400">
        <v>0</v>
      </c>
      <c r="F428" s="73">
        <v>0</v>
      </c>
    </row>
    <row r="429" spans="1:7" s="1047" customFormat="1" ht="12.75">
      <c r="A429" s="332" t="s">
        <v>806</v>
      </c>
      <c r="B429" s="73"/>
      <c r="C429" s="73"/>
      <c r="D429" s="73"/>
      <c r="E429" s="400"/>
      <c r="F429" s="73"/>
      <c r="G429" s="1074"/>
    </row>
    <row r="430" spans="1:7" s="1047" customFormat="1" ht="12.75">
      <c r="A430" s="1027" t="s">
        <v>778</v>
      </c>
      <c r="B430" s="73">
        <v>25192118</v>
      </c>
      <c r="C430" s="73">
        <v>11497081</v>
      </c>
      <c r="D430" s="73">
        <v>11497081</v>
      </c>
      <c r="E430" s="400">
        <v>45.637611732368036</v>
      </c>
      <c r="F430" s="73">
        <v>1260206</v>
      </c>
      <c r="G430" s="1074"/>
    </row>
    <row r="431" spans="1:7" s="1047" customFormat="1" ht="12.75">
      <c r="A431" s="1029" t="s">
        <v>779</v>
      </c>
      <c r="B431" s="73">
        <v>25192118</v>
      </c>
      <c r="C431" s="73">
        <v>11497081</v>
      </c>
      <c r="D431" s="73">
        <v>11497081</v>
      </c>
      <c r="E431" s="400">
        <v>45.637611732368036</v>
      </c>
      <c r="F431" s="73">
        <v>1260206</v>
      </c>
      <c r="G431" s="1074"/>
    </row>
    <row r="432" spans="1:7" s="1018" customFormat="1" ht="12.75">
      <c r="A432" s="1038" t="s">
        <v>1033</v>
      </c>
      <c r="B432" s="73">
        <v>25192118</v>
      </c>
      <c r="C432" s="73">
        <v>11497081</v>
      </c>
      <c r="D432" s="73">
        <v>6027278</v>
      </c>
      <c r="E432" s="400">
        <v>23.92525312877623</v>
      </c>
      <c r="F432" s="73">
        <v>1925641</v>
      </c>
      <c r="G432" s="1075"/>
    </row>
    <row r="433" spans="1:7" s="1018" customFormat="1" ht="12.75">
      <c r="A433" s="1029" t="s">
        <v>1039</v>
      </c>
      <c r="B433" s="73">
        <v>25184940</v>
      </c>
      <c r="C433" s="73">
        <v>11489903</v>
      </c>
      <c r="D433" s="73">
        <v>6027278</v>
      </c>
      <c r="E433" s="400">
        <v>23.93207210340783</v>
      </c>
      <c r="F433" s="73">
        <v>1925641</v>
      </c>
      <c r="G433" s="1075"/>
    </row>
    <row r="434" spans="1:6" s="1018" customFormat="1" ht="12.75">
      <c r="A434" s="1039" t="s">
        <v>895</v>
      </c>
      <c r="B434" s="73">
        <v>436249</v>
      </c>
      <c r="C434" s="73">
        <v>125343</v>
      </c>
      <c r="D434" s="73">
        <v>79814</v>
      </c>
      <c r="E434" s="400">
        <v>18.295514717512244</v>
      </c>
      <c r="F434" s="73">
        <v>18928</v>
      </c>
    </row>
    <row r="435" spans="1:6" s="1018" customFormat="1" ht="12.75">
      <c r="A435" s="1039" t="s">
        <v>483</v>
      </c>
      <c r="B435" s="73">
        <v>24748691</v>
      </c>
      <c r="C435" s="73">
        <v>11364560</v>
      </c>
      <c r="D435" s="73">
        <v>5947464</v>
      </c>
      <c r="E435" s="400">
        <v>24.031428571313125</v>
      </c>
      <c r="F435" s="73">
        <v>1906713</v>
      </c>
    </row>
    <row r="436" spans="1:6" s="1018" customFormat="1" ht="12.75">
      <c r="A436" s="1041" t="s">
        <v>812</v>
      </c>
      <c r="B436" s="73">
        <v>24748691</v>
      </c>
      <c r="C436" s="73">
        <v>11364560</v>
      </c>
      <c r="D436" s="73">
        <v>5947464</v>
      </c>
      <c r="E436" s="400">
        <v>24.031428571313125</v>
      </c>
      <c r="F436" s="73">
        <v>1906713</v>
      </c>
    </row>
    <row r="437" spans="1:6" s="1018" customFormat="1" ht="12.75">
      <c r="A437" s="1029" t="s">
        <v>1022</v>
      </c>
      <c r="B437" s="73">
        <v>7178</v>
      </c>
      <c r="C437" s="73">
        <v>7178</v>
      </c>
      <c r="D437" s="73">
        <v>0</v>
      </c>
      <c r="E437" s="400">
        <v>0</v>
      </c>
      <c r="F437" s="73">
        <v>0</v>
      </c>
    </row>
    <row r="438" spans="1:6" s="1018" customFormat="1" ht="12.75">
      <c r="A438" s="1039" t="s">
        <v>1217</v>
      </c>
      <c r="B438" s="73">
        <v>7178</v>
      </c>
      <c r="C438" s="73">
        <v>7178</v>
      </c>
      <c r="D438" s="73">
        <v>0</v>
      </c>
      <c r="E438" s="400">
        <v>0</v>
      </c>
      <c r="F438" s="73">
        <v>0</v>
      </c>
    </row>
    <row r="439" spans="1:6" s="1018" customFormat="1" ht="12.75">
      <c r="A439" s="332" t="s">
        <v>809</v>
      </c>
      <c r="B439" s="73"/>
      <c r="C439" s="73"/>
      <c r="D439" s="73"/>
      <c r="E439" s="400"/>
      <c r="F439" s="73"/>
    </row>
    <row r="440" spans="1:6" s="1018" customFormat="1" ht="12.75">
      <c r="A440" s="1027" t="s">
        <v>778</v>
      </c>
      <c r="B440" s="73">
        <v>323435</v>
      </c>
      <c r="C440" s="73">
        <v>132832</v>
      </c>
      <c r="D440" s="73">
        <v>132832</v>
      </c>
      <c r="E440" s="400">
        <v>41.069148360567034</v>
      </c>
      <c r="F440" s="73">
        <v>39839</v>
      </c>
    </row>
    <row r="441" spans="1:6" s="146" customFormat="1" ht="12.75">
      <c r="A441" s="1029" t="s">
        <v>779</v>
      </c>
      <c r="B441" s="73">
        <v>323435</v>
      </c>
      <c r="C441" s="73">
        <v>132832</v>
      </c>
      <c r="D441" s="73">
        <v>132832</v>
      </c>
      <c r="E441" s="400">
        <v>41.069148360567034</v>
      </c>
      <c r="F441" s="73">
        <v>39839</v>
      </c>
    </row>
    <row r="442" spans="1:7" s="301" customFormat="1" ht="12.75">
      <c r="A442" s="1038" t="s">
        <v>1033</v>
      </c>
      <c r="B442" s="73">
        <v>323435</v>
      </c>
      <c r="C442" s="73">
        <v>132832</v>
      </c>
      <c r="D442" s="73">
        <v>60083</v>
      </c>
      <c r="E442" s="400">
        <v>18.576530060135727</v>
      </c>
      <c r="F442" s="73">
        <v>19299</v>
      </c>
      <c r="G442" s="1076"/>
    </row>
    <row r="443" spans="1:7" s="301" customFormat="1" ht="12.75">
      <c r="A443" s="1029" t="s">
        <v>1039</v>
      </c>
      <c r="B443" s="73">
        <v>323435</v>
      </c>
      <c r="C443" s="73">
        <v>132832</v>
      </c>
      <c r="D443" s="73">
        <v>60083</v>
      </c>
      <c r="E443" s="400">
        <v>18.576530060135727</v>
      </c>
      <c r="F443" s="73">
        <v>19299</v>
      </c>
      <c r="G443" s="1076"/>
    </row>
    <row r="444" spans="1:7" s="301" customFormat="1" ht="12.75">
      <c r="A444" s="1039" t="s">
        <v>895</v>
      </c>
      <c r="B444" s="73">
        <v>111366</v>
      </c>
      <c r="C444" s="73">
        <v>2581</v>
      </c>
      <c r="D444" s="73">
        <v>1092</v>
      </c>
      <c r="E444" s="400">
        <v>0.9805506168848661</v>
      </c>
      <c r="F444" s="73">
        <v>273</v>
      </c>
      <c r="G444" s="1076"/>
    </row>
    <row r="445" spans="1:6" s="301" customFormat="1" ht="12.75">
      <c r="A445" s="1039" t="s">
        <v>483</v>
      </c>
      <c r="B445" s="73">
        <v>212069</v>
      </c>
      <c r="C445" s="73">
        <v>130251</v>
      </c>
      <c r="D445" s="73">
        <v>58991</v>
      </c>
      <c r="E445" s="400">
        <v>27.81688978587158</v>
      </c>
      <c r="F445" s="73">
        <v>19026</v>
      </c>
    </row>
    <row r="446" spans="1:6" s="301" customFormat="1" ht="12.75">
      <c r="A446" s="1041" t="s">
        <v>812</v>
      </c>
      <c r="B446" s="73">
        <v>212069</v>
      </c>
      <c r="C446" s="73">
        <v>130251</v>
      </c>
      <c r="D446" s="73">
        <v>58991</v>
      </c>
      <c r="E446" s="400">
        <v>27.81688978587158</v>
      </c>
      <c r="F446" s="73">
        <v>19026</v>
      </c>
    </row>
    <row r="447" spans="1:6" s="301" customFormat="1" ht="12.75">
      <c r="A447" s="332" t="s">
        <v>816</v>
      </c>
      <c r="B447" s="73"/>
      <c r="C447" s="73"/>
      <c r="D447" s="73"/>
      <c r="E447" s="400"/>
      <c r="F447" s="73"/>
    </row>
    <row r="448" spans="1:6" s="301" customFormat="1" ht="12.75">
      <c r="A448" s="1027" t="s">
        <v>778</v>
      </c>
      <c r="B448" s="73">
        <v>749526</v>
      </c>
      <c r="C448" s="73">
        <v>294398</v>
      </c>
      <c r="D448" s="73">
        <v>294398</v>
      </c>
      <c r="E448" s="400">
        <v>39.27789029333205</v>
      </c>
      <c r="F448" s="73">
        <v>79034</v>
      </c>
    </row>
    <row r="449" spans="1:6" s="301" customFormat="1" ht="12.75">
      <c r="A449" s="1029" t="s">
        <v>779</v>
      </c>
      <c r="B449" s="73">
        <v>737206</v>
      </c>
      <c r="C449" s="73">
        <v>294398</v>
      </c>
      <c r="D449" s="73">
        <v>294398</v>
      </c>
      <c r="E449" s="400">
        <v>39.93429245014284</v>
      </c>
      <c r="F449" s="73">
        <v>79034</v>
      </c>
    </row>
    <row r="450" spans="1:6" s="301" customFormat="1" ht="12.75">
      <c r="A450" s="1029" t="s">
        <v>930</v>
      </c>
      <c r="B450" s="73">
        <v>12320</v>
      </c>
      <c r="C450" s="73">
        <v>0</v>
      </c>
      <c r="D450" s="73">
        <v>0</v>
      </c>
      <c r="E450" s="400">
        <v>0</v>
      </c>
      <c r="F450" s="73">
        <v>0</v>
      </c>
    </row>
    <row r="451" spans="1:6" s="301" customFormat="1" ht="12.75">
      <c r="A451" s="1038" t="s">
        <v>1033</v>
      </c>
      <c r="B451" s="73">
        <v>749526</v>
      </c>
      <c r="C451" s="73">
        <v>294398</v>
      </c>
      <c r="D451" s="73">
        <v>109152</v>
      </c>
      <c r="E451" s="400">
        <v>14.5628036919333</v>
      </c>
      <c r="F451" s="73">
        <v>21752</v>
      </c>
    </row>
    <row r="452" spans="1:6" s="301" customFormat="1" ht="12.75">
      <c r="A452" s="1029" t="s">
        <v>1039</v>
      </c>
      <c r="B452" s="73">
        <v>732319</v>
      </c>
      <c r="C452" s="73">
        <v>281691</v>
      </c>
      <c r="D452" s="73">
        <v>109152</v>
      </c>
      <c r="E452" s="400">
        <v>14.904979933608168</v>
      </c>
      <c r="F452" s="73">
        <v>21752</v>
      </c>
    </row>
    <row r="453" spans="1:6" s="301" customFormat="1" ht="12.75">
      <c r="A453" s="1039" t="s">
        <v>895</v>
      </c>
      <c r="B453" s="73">
        <v>719999</v>
      </c>
      <c r="C453" s="73">
        <v>281691</v>
      </c>
      <c r="D453" s="73">
        <v>109152</v>
      </c>
      <c r="E453" s="400">
        <v>15.1600210555848</v>
      </c>
      <c r="F453" s="73">
        <v>21752</v>
      </c>
    </row>
    <row r="454" spans="1:6" s="301" customFormat="1" ht="12.75">
      <c r="A454" s="1039" t="s">
        <v>483</v>
      </c>
      <c r="B454" s="73">
        <v>12320</v>
      </c>
      <c r="C454" s="73">
        <v>0</v>
      </c>
      <c r="D454" s="73">
        <v>0</v>
      </c>
      <c r="E454" s="400">
        <v>0</v>
      </c>
      <c r="F454" s="73">
        <v>0</v>
      </c>
    </row>
    <row r="455" spans="1:6" s="301" customFormat="1" ht="12.75">
      <c r="A455" s="1041" t="s">
        <v>504</v>
      </c>
      <c r="B455" s="73">
        <v>12320</v>
      </c>
      <c r="C455" s="73">
        <v>0</v>
      </c>
      <c r="D455" s="73">
        <v>0</v>
      </c>
      <c r="E455" s="400">
        <v>0</v>
      </c>
      <c r="F455" s="73">
        <v>0</v>
      </c>
    </row>
    <row r="456" spans="1:6" s="301" customFormat="1" ht="12.75">
      <c r="A456" s="1029" t="s">
        <v>1022</v>
      </c>
      <c r="B456" s="73">
        <v>17207</v>
      </c>
      <c r="C456" s="73">
        <v>12707</v>
      </c>
      <c r="D456" s="73">
        <v>0</v>
      </c>
      <c r="E456" s="400">
        <v>0</v>
      </c>
      <c r="F456" s="73">
        <v>0</v>
      </c>
    </row>
    <row r="457" spans="1:6" s="301" customFormat="1" ht="12.75">
      <c r="A457" s="1039" t="s">
        <v>1217</v>
      </c>
      <c r="B457" s="73">
        <v>17207</v>
      </c>
      <c r="C457" s="73">
        <v>12707</v>
      </c>
      <c r="D457" s="73">
        <v>0</v>
      </c>
      <c r="E457" s="400">
        <v>0</v>
      </c>
      <c r="F457" s="73">
        <v>0</v>
      </c>
    </row>
    <row r="458" spans="1:6" ht="12.75">
      <c r="A458" s="194" t="s">
        <v>824</v>
      </c>
      <c r="B458" s="73"/>
      <c r="C458" s="73"/>
      <c r="D458" s="73"/>
      <c r="E458" s="400"/>
      <c r="F458" s="73"/>
    </row>
    <row r="459" spans="1:6" ht="12.75">
      <c r="A459" s="1027" t="s">
        <v>778</v>
      </c>
      <c r="B459" s="73">
        <v>3905085</v>
      </c>
      <c r="C459" s="73">
        <v>889007</v>
      </c>
      <c r="D459" s="73">
        <v>886395</v>
      </c>
      <c r="E459" s="1042">
        <v>22.65412160130744</v>
      </c>
      <c r="F459" s="73">
        <v>158458</v>
      </c>
    </row>
    <row r="460" spans="1:6" ht="12.75">
      <c r="A460" s="1028" t="s">
        <v>779</v>
      </c>
      <c r="B460" s="73">
        <v>3891570</v>
      </c>
      <c r="C460" s="73">
        <v>881601</v>
      </c>
      <c r="D460" s="73">
        <v>881601</v>
      </c>
      <c r="E460" s="400">
        <v>22.65412160130744</v>
      </c>
      <c r="F460" s="73">
        <v>158458</v>
      </c>
    </row>
    <row r="461" spans="1:6" ht="12.75">
      <c r="A461" s="1028" t="s">
        <v>929</v>
      </c>
      <c r="B461" s="197">
        <v>13515</v>
      </c>
      <c r="C461" s="197">
        <v>7406</v>
      </c>
      <c r="D461" s="197">
        <v>4794</v>
      </c>
      <c r="E461" s="400">
        <v>0</v>
      </c>
      <c r="F461" s="73">
        <v>0</v>
      </c>
    </row>
    <row r="462" spans="1:6" ht="12.75">
      <c r="A462" s="1027" t="s">
        <v>1033</v>
      </c>
      <c r="B462" s="73">
        <v>3905085</v>
      </c>
      <c r="C462" s="73">
        <v>889007</v>
      </c>
      <c r="D462" s="73">
        <v>870029</v>
      </c>
      <c r="E462" s="400">
        <v>22.279387004380187</v>
      </c>
      <c r="F462" s="73">
        <v>150963</v>
      </c>
    </row>
    <row r="463" spans="1:6" ht="12.75">
      <c r="A463" s="1029" t="s">
        <v>1039</v>
      </c>
      <c r="B463" s="73">
        <v>3905085</v>
      </c>
      <c r="C463" s="73">
        <v>889007</v>
      </c>
      <c r="D463" s="73">
        <v>870029</v>
      </c>
      <c r="E463" s="400">
        <v>22.279387004380187</v>
      </c>
      <c r="F463" s="73">
        <v>150963</v>
      </c>
    </row>
    <row r="464" spans="1:6" ht="12.75">
      <c r="A464" s="1030" t="s">
        <v>895</v>
      </c>
      <c r="B464" s="73">
        <v>3458578</v>
      </c>
      <c r="C464" s="73">
        <v>536709</v>
      </c>
      <c r="D464" s="73">
        <v>522198</v>
      </c>
      <c r="E464" s="400">
        <v>15.09863302201078</v>
      </c>
      <c r="F464" s="73">
        <v>129592</v>
      </c>
    </row>
    <row r="465" spans="1:6" ht="12.75">
      <c r="A465" s="1030" t="s">
        <v>483</v>
      </c>
      <c r="B465" s="73">
        <v>446507</v>
      </c>
      <c r="C465" s="73">
        <v>352298</v>
      </c>
      <c r="D465" s="73">
        <v>347831</v>
      </c>
      <c r="E465" s="400">
        <v>77.90045844745995</v>
      </c>
      <c r="F465" s="73">
        <v>21371</v>
      </c>
    </row>
    <row r="466" spans="1:6" ht="12.75">
      <c r="A466" s="1031" t="s">
        <v>817</v>
      </c>
      <c r="B466" s="73">
        <v>446507</v>
      </c>
      <c r="C466" s="73">
        <v>352298</v>
      </c>
      <c r="D466" s="73">
        <v>347831</v>
      </c>
      <c r="E466" s="400">
        <v>77.90045844745995</v>
      </c>
      <c r="F466" s="73">
        <v>21371</v>
      </c>
    </row>
    <row r="467" spans="1:6" s="1033" customFormat="1" ht="12.75">
      <c r="A467" s="283" t="s">
        <v>832</v>
      </c>
      <c r="B467" s="35"/>
      <c r="C467" s="35"/>
      <c r="D467" s="35"/>
      <c r="E467" s="400"/>
      <c r="F467" s="73"/>
    </row>
    <row r="468" spans="1:6" s="1033" customFormat="1" ht="12.75">
      <c r="A468" s="261" t="s">
        <v>827</v>
      </c>
      <c r="B468" s="73"/>
      <c r="C468" s="73"/>
      <c r="D468" s="73"/>
      <c r="E468" s="400"/>
      <c r="F468" s="73"/>
    </row>
    <row r="469" spans="1:7" s="1072" customFormat="1" ht="12.75">
      <c r="A469" s="1027" t="s">
        <v>778</v>
      </c>
      <c r="B469" s="73">
        <v>17246127</v>
      </c>
      <c r="C469" s="73">
        <v>11567798</v>
      </c>
      <c r="D469" s="73">
        <v>3988196</v>
      </c>
      <c r="E469" s="400">
        <v>23.125168914736623</v>
      </c>
      <c r="F469" s="73">
        <v>2016026</v>
      </c>
      <c r="G469" s="1071"/>
    </row>
    <row r="470" spans="1:7" s="1072" customFormat="1" ht="12.75">
      <c r="A470" s="1029" t="s">
        <v>779</v>
      </c>
      <c r="B470" s="73">
        <v>2638032</v>
      </c>
      <c r="C470" s="73">
        <v>1731776</v>
      </c>
      <c r="D470" s="73">
        <v>1731776</v>
      </c>
      <c r="E470" s="400">
        <v>65.64651224852466</v>
      </c>
      <c r="F470" s="73">
        <v>562502</v>
      </c>
      <c r="G470" s="1071"/>
    </row>
    <row r="471" spans="1:7" s="1072" customFormat="1" ht="12.75">
      <c r="A471" s="1029" t="s">
        <v>930</v>
      </c>
      <c r="B471" s="73">
        <v>14608095</v>
      </c>
      <c r="C471" s="73">
        <v>9836022</v>
      </c>
      <c r="D471" s="73">
        <v>2256420</v>
      </c>
      <c r="E471" s="400">
        <v>15.446367236795764</v>
      </c>
      <c r="F471" s="73">
        <v>1453524</v>
      </c>
      <c r="G471" s="1071"/>
    </row>
    <row r="472" spans="1:7" s="1072" customFormat="1" ht="12.75">
      <c r="A472" s="1038" t="s">
        <v>1033</v>
      </c>
      <c r="B472" s="73">
        <v>17475335</v>
      </c>
      <c r="C472" s="73">
        <v>11797006</v>
      </c>
      <c r="D472" s="73">
        <v>2726604</v>
      </c>
      <c r="E472" s="400">
        <v>15.60258501482232</v>
      </c>
      <c r="F472" s="73">
        <v>1765402</v>
      </c>
      <c r="G472" s="1071"/>
    </row>
    <row r="473" spans="1:7" s="1033" customFormat="1" ht="12.75">
      <c r="A473" s="1029" t="s">
        <v>1039</v>
      </c>
      <c r="B473" s="73">
        <v>14331277</v>
      </c>
      <c r="C473" s="73">
        <v>11293324</v>
      </c>
      <c r="D473" s="197">
        <v>2608667</v>
      </c>
      <c r="E473" s="400">
        <v>18.20261376568187</v>
      </c>
      <c r="F473" s="73">
        <v>1732575</v>
      </c>
      <c r="G473" s="1073"/>
    </row>
    <row r="474" spans="1:7" s="1033" customFormat="1" ht="12.75">
      <c r="A474" s="1039" t="s">
        <v>895</v>
      </c>
      <c r="B474" s="73">
        <v>1767069</v>
      </c>
      <c r="C474" s="73">
        <v>1658204</v>
      </c>
      <c r="D474" s="73">
        <v>755300</v>
      </c>
      <c r="E474" s="400">
        <v>42.743096053408216</v>
      </c>
      <c r="F474" s="73">
        <v>752713</v>
      </c>
      <c r="G474" s="1073"/>
    </row>
    <row r="475" spans="1:6" s="1033" customFormat="1" ht="12.75">
      <c r="A475" s="1030" t="s">
        <v>483</v>
      </c>
      <c r="B475" s="197">
        <v>12564208</v>
      </c>
      <c r="C475" s="197">
        <v>9635120</v>
      </c>
      <c r="D475" s="197">
        <v>1853367</v>
      </c>
      <c r="E475" s="400">
        <v>14.751164577982154</v>
      </c>
      <c r="F475" s="73">
        <v>979862</v>
      </c>
    </row>
    <row r="476" spans="1:6" s="1033" customFormat="1" ht="12.75">
      <c r="A476" s="1031" t="s">
        <v>492</v>
      </c>
      <c r="B476" s="73">
        <v>5525136</v>
      </c>
      <c r="C476" s="73">
        <v>3466048</v>
      </c>
      <c r="D476" s="73">
        <v>949713</v>
      </c>
      <c r="E476" s="400">
        <v>17.188952452935094</v>
      </c>
      <c r="F476" s="73">
        <v>349589</v>
      </c>
    </row>
    <row r="477" spans="1:6" s="1033" customFormat="1" ht="25.5">
      <c r="A477" s="1043" t="s">
        <v>798</v>
      </c>
      <c r="B477" s="73">
        <v>562071</v>
      </c>
      <c r="C477" s="73">
        <v>562071</v>
      </c>
      <c r="D477" s="73">
        <v>139431</v>
      </c>
      <c r="E477" s="400">
        <v>0</v>
      </c>
      <c r="F477" s="73">
        <v>139431</v>
      </c>
    </row>
    <row r="478" spans="1:6" s="1033" customFormat="1" ht="12.75">
      <c r="A478" s="1031" t="s">
        <v>504</v>
      </c>
      <c r="B478" s="73">
        <v>4252650</v>
      </c>
      <c r="C478" s="73">
        <v>3382650</v>
      </c>
      <c r="D478" s="73">
        <v>567813</v>
      </c>
      <c r="E478" s="400">
        <v>13.351980529787308</v>
      </c>
      <c r="F478" s="73">
        <v>294432</v>
      </c>
    </row>
    <row r="479" spans="1:6" s="1033" customFormat="1" ht="25.5">
      <c r="A479" s="1043" t="s">
        <v>784</v>
      </c>
      <c r="B479" s="73">
        <v>2224351</v>
      </c>
      <c r="C479" s="73">
        <v>2224351</v>
      </c>
      <c r="D479" s="73">
        <v>196410</v>
      </c>
      <c r="E479" s="400">
        <v>0</v>
      </c>
      <c r="F479" s="73">
        <v>196410</v>
      </c>
    </row>
    <row r="480" spans="1:6" s="1033" customFormat="1" ht="12.75">
      <c r="A480" s="1028" t="s">
        <v>1022</v>
      </c>
      <c r="B480" s="73">
        <v>3144058</v>
      </c>
      <c r="C480" s="73">
        <v>503682</v>
      </c>
      <c r="D480" s="73">
        <v>117937</v>
      </c>
      <c r="E480" s="400">
        <v>3.751107644960748</v>
      </c>
      <c r="F480" s="73">
        <v>32827</v>
      </c>
    </row>
    <row r="481" spans="1:6" s="1033" customFormat="1" ht="12.75">
      <c r="A481" s="1027" t="s">
        <v>786</v>
      </c>
      <c r="B481" s="73">
        <v>3144058</v>
      </c>
      <c r="C481" s="73">
        <v>503682</v>
      </c>
      <c r="D481" s="73">
        <v>117937</v>
      </c>
      <c r="E481" s="400">
        <v>3.751107644960748</v>
      </c>
      <c r="F481" s="73">
        <v>32827</v>
      </c>
    </row>
    <row r="482" spans="1:6" s="1033" customFormat="1" ht="12.75">
      <c r="A482" s="195" t="s">
        <v>1027</v>
      </c>
      <c r="B482" s="73">
        <v>-229208</v>
      </c>
      <c r="C482" s="73">
        <v>-229208</v>
      </c>
      <c r="D482" s="73">
        <v>1261592</v>
      </c>
      <c r="E482" s="400" t="s">
        <v>1697</v>
      </c>
      <c r="F482" s="73">
        <v>250624</v>
      </c>
    </row>
    <row r="483" spans="1:6" s="1033" customFormat="1" ht="25.5">
      <c r="A483" s="155" t="s">
        <v>523</v>
      </c>
      <c r="B483" s="73">
        <v>229208</v>
      </c>
      <c r="C483" s="73">
        <v>229208</v>
      </c>
      <c r="D483" s="73" t="s">
        <v>1697</v>
      </c>
      <c r="E483" s="400" t="s">
        <v>1697</v>
      </c>
      <c r="F483" s="73" t="s">
        <v>1697</v>
      </c>
    </row>
    <row r="484" spans="1:6" ht="12.75">
      <c r="A484" s="194" t="s">
        <v>799</v>
      </c>
      <c r="B484" s="73"/>
      <c r="C484" s="73"/>
      <c r="D484" s="73"/>
      <c r="E484" s="400"/>
      <c r="F484" s="73"/>
    </row>
    <row r="485" spans="1:6" ht="12.75">
      <c r="A485" s="1027" t="s">
        <v>778</v>
      </c>
      <c r="B485" s="73">
        <v>1761577</v>
      </c>
      <c r="C485" s="73">
        <v>226505</v>
      </c>
      <c r="D485" s="73">
        <v>2410</v>
      </c>
      <c r="E485" s="400">
        <v>0.13680923399885442</v>
      </c>
      <c r="F485" s="73">
        <v>703</v>
      </c>
    </row>
    <row r="486" spans="1:6" ht="12.75">
      <c r="A486" s="1028" t="s">
        <v>779</v>
      </c>
      <c r="B486" s="73">
        <v>262269</v>
      </c>
      <c r="C486" s="73">
        <v>0</v>
      </c>
      <c r="D486" s="73">
        <v>0</v>
      </c>
      <c r="E486" s="400">
        <v>0</v>
      </c>
      <c r="F486" s="73">
        <v>0</v>
      </c>
    </row>
    <row r="487" spans="1:6" ht="12.75">
      <c r="A487" s="1028" t="s">
        <v>930</v>
      </c>
      <c r="B487" s="73">
        <v>1499308</v>
      </c>
      <c r="C487" s="73">
        <v>226505</v>
      </c>
      <c r="D487" s="73">
        <v>2410</v>
      </c>
      <c r="E487" s="400">
        <v>0.16074082176577462</v>
      </c>
      <c r="F487" s="73">
        <v>703</v>
      </c>
    </row>
    <row r="488" spans="1:6" ht="12.75">
      <c r="A488" s="1027" t="s">
        <v>1037</v>
      </c>
      <c r="B488" s="73">
        <v>1761577</v>
      </c>
      <c r="C488" s="73">
        <v>226505</v>
      </c>
      <c r="D488" s="73">
        <v>2410</v>
      </c>
      <c r="E488" s="400">
        <v>0.13680923399885442</v>
      </c>
      <c r="F488" s="73">
        <v>703</v>
      </c>
    </row>
    <row r="489" spans="1:6" ht="12.75">
      <c r="A489" s="1028" t="s">
        <v>1039</v>
      </c>
      <c r="B489" s="73">
        <v>832523</v>
      </c>
      <c r="C489" s="73">
        <v>226505</v>
      </c>
      <c r="D489" s="73">
        <v>2410</v>
      </c>
      <c r="E489" s="400">
        <v>0.28948149180262883</v>
      </c>
      <c r="F489" s="73">
        <v>703</v>
      </c>
    </row>
    <row r="490" spans="1:6" ht="12.75">
      <c r="A490" s="1030" t="s">
        <v>895</v>
      </c>
      <c r="B490" s="73">
        <v>832523</v>
      </c>
      <c r="C490" s="73">
        <v>226505</v>
      </c>
      <c r="D490" s="73">
        <v>2410</v>
      </c>
      <c r="E490" s="400">
        <v>0.28948149180262883</v>
      </c>
      <c r="F490" s="73">
        <v>703</v>
      </c>
    </row>
    <row r="491" spans="1:6" ht="12.75" customHeight="1">
      <c r="A491" s="1028" t="s">
        <v>1022</v>
      </c>
      <c r="B491" s="73">
        <v>929054</v>
      </c>
      <c r="C491" s="73">
        <v>0</v>
      </c>
      <c r="D491" s="73">
        <v>0</v>
      </c>
      <c r="E491" s="400">
        <v>0</v>
      </c>
      <c r="F491" s="73">
        <v>0</v>
      </c>
    </row>
    <row r="492" spans="1:6" ht="12.75" customHeight="1">
      <c r="A492" s="1028" t="s">
        <v>1217</v>
      </c>
      <c r="B492" s="73">
        <v>929054</v>
      </c>
      <c r="C492" s="73">
        <v>0</v>
      </c>
      <c r="D492" s="73">
        <v>0</v>
      </c>
      <c r="E492" s="400">
        <v>0</v>
      </c>
      <c r="F492" s="73">
        <v>0</v>
      </c>
    </row>
    <row r="493" spans="1:6" ht="12.75">
      <c r="A493" s="194" t="s">
        <v>802</v>
      </c>
      <c r="B493" s="73"/>
      <c r="C493" s="73"/>
      <c r="D493" s="73"/>
      <c r="E493" s="400"/>
      <c r="F493" s="73"/>
    </row>
    <row r="494" spans="1:6" ht="12.75">
      <c r="A494" s="1027" t="s">
        <v>778</v>
      </c>
      <c r="B494" s="73">
        <v>568952</v>
      </c>
      <c r="C494" s="73">
        <v>114393</v>
      </c>
      <c r="D494" s="73">
        <v>72010</v>
      </c>
      <c r="E494" s="400">
        <v>12.656603720524753</v>
      </c>
      <c r="F494" s="73">
        <v>33911</v>
      </c>
    </row>
    <row r="495" spans="1:6" ht="12.75">
      <c r="A495" s="1028" t="s">
        <v>779</v>
      </c>
      <c r="B495" s="73">
        <v>72702</v>
      </c>
      <c r="C495" s="73">
        <v>72010</v>
      </c>
      <c r="D495" s="73">
        <v>72010</v>
      </c>
      <c r="E495" s="400">
        <v>99.04816923881049</v>
      </c>
      <c r="F495" s="73">
        <v>33911</v>
      </c>
    </row>
    <row r="496" spans="1:6" ht="12.75">
      <c r="A496" s="1028" t="s">
        <v>930</v>
      </c>
      <c r="B496" s="73">
        <v>496250</v>
      </c>
      <c r="C496" s="73">
        <v>42383</v>
      </c>
      <c r="D496" s="73">
        <v>0</v>
      </c>
      <c r="E496" s="400">
        <v>0</v>
      </c>
      <c r="F496" s="73">
        <v>0</v>
      </c>
    </row>
    <row r="497" spans="1:6" ht="12.75">
      <c r="A497" s="1027" t="s">
        <v>1033</v>
      </c>
      <c r="B497" s="73">
        <v>568952</v>
      </c>
      <c r="C497" s="73">
        <v>114393</v>
      </c>
      <c r="D497" s="73">
        <v>18469</v>
      </c>
      <c r="E497" s="400">
        <v>3.2461437871736103</v>
      </c>
      <c r="F497" s="73">
        <v>11600</v>
      </c>
    </row>
    <row r="498" spans="1:6" ht="12.75">
      <c r="A498" s="1028" t="s">
        <v>1039</v>
      </c>
      <c r="B498" s="73">
        <v>568952</v>
      </c>
      <c r="C498" s="73">
        <v>114393</v>
      </c>
      <c r="D498" s="73">
        <v>18469</v>
      </c>
      <c r="E498" s="400">
        <v>3.2461437871736103</v>
      </c>
      <c r="F498" s="73">
        <v>11600</v>
      </c>
    </row>
    <row r="499" spans="1:6" ht="12.75">
      <c r="A499" s="1030" t="s">
        <v>895</v>
      </c>
      <c r="B499" s="73">
        <v>476604</v>
      </c>
      <c r="C499" s="73">
        <v>114393</v>
      </c>
      <c r="D499" s="73">
        <v>18469</v>
      </c>
      <c r="E499" s="400">
        <v>3.8751248415875654</v>
      </c>
      <c r="F499" s="73">
        <v>11600</v>
      </c>
    </row>
    <row r="500" spans="1:6" ht="12.75">
      <c r="A500" s="1030" t="s">
        <v>483</v>
      </c>
      <c r="B500" s="73">
        <v>92348</v>
      </c>
      <c r="C500" s="73">
        <v>0</v>
      </c>
      <c r="D500" s="73">
        <v>0</v>
      </c>
      <c r="E500" s="400">
        <v>0</v>
      </c>
      <c r="F500" s="73">
        <v>0</v>
      </c>
    </row>
    <row r="501" spans="1:6" ht="12.75">
      <c r="A501" s="1031" t="s">
        <v>504</v>
      </c>
      <c r="B501" s="73">
        <v>92348</v>
      </c>
      <c r="C501" s="73">
        <v>0</v>
      </c>
      <c r="D501" s="73">
        <v>0</v>
      </c>
      <c r="E501" s="400">
        <v>0</v>
      </c>
      <c r="F501" s="73">
        <v>0</v>
      </c>
    </row>
    <row r="502" spans="1:6" ht="13.5">
      <c r="A502" s="1004" t="s">
        <v>804</v>
      </c>
      <c r="B502" s="73"/>
      <c r="C502" s="73"/>
      <c r="D502" s="73"/>
      <c r="E502" s="400"/>
      <c r="F502" s="73"/>
    </row>
    <row r="503" spans="1:6" ht="12.75">
      <c r="A503" s="802" t="s">
        <v>778</v>
      </c>
      <c r="B503" s="73">
        <v>568952</v>
      </c>
      <c r="C503" s="73">
        <v>114393</v>
      </c>
      <c r="D503" s="73">
        <v>72010</v>
      </c>
      <c r="E503" s="400">
        <v>12.656603720524753</v>
      </c>
      <c r="F503" s="73">
        <v>33911</v>
      </c>
    </row>
    <row r="504" spans="1:6" ht="12.75">
      <c r="A504" s="1044" t="s">
        <v>779</v>
      </c>
      <c r="B504" s="73">
        <v>72702</v>
      </c>
      <c r="C504" s="73">
        <v>72010</v>
      </c>
      <c r="D504" s="73">
        <v>72010</v>
      </c>
      <c r="E504" s="400">
        <v>99.04816923881049</v>
      </c>
      <c r="F504" s="73">
        <v>33911</v>
      </c>
    </row>
    <row r="505" spans="1:6" ht="12.75">
      <c r="A505" s="1044" t="s">
        <v>930</v>
      </c>
      <c r="B505" s="73">
        <v>496250</v>
      </c>
      <c r="C505" s="73">
        <v>42383</v>
      </c>
      <c r="D505" s="73">
        <v>0</v>
      </c>
      <c r="E505" s="400">
        <v>0</v>
      </c>
      <c r="F505" s="73">
        <v>0</v>
      </c>
    </row>
    <row r="506" spans="1:6" ht="12.75">
      <c r="A506" s="802" t="s">
        <v>1033</v>
      </c>
      <c r="B506" s="73">
        <v>568952</v>
      </c>
      <c r="C506" s="73">
        <v>114393</v>
      </c>
      <c r="D506" s="73">
        <v>18469</v>
      </c>
      <c r="E506" s="400">
        <v>3.2461437871736103</v>
      </c>
      <c r="F506" s="73">
        <v>11600</v>
      </c>
    </row>
    <row r="507" spans="1:6" ht="12.75">
      <c r="A507" s="1044" t="s">
        <v>1039</v>
      </c>
      <c r="B507" s="73">
        <v>568952</v>
      </c>
      <c r="C507" s="73">
        <v>114393</v>
      </c>
      <c r="D507" s="73">
        <v>18469</v>
      </c>
      <c r="E507" s="400">
        <v>3.2461437871736103</v>
      </c>
      <c r="F507" s="73">
        <v>11600</v>
      </c>
    </row>
    <row r="508" spans="1:6" ht="12.75">
      <c r="A508" s="1045" t="s">
        <v>895</v>
      </c>
      <c r="B508" s="73">
        <v>476604</v>
      </c>
      <c r="C508" s="73">
        <v>114393</v>
      </c>
      <c r="D508" s="73">
        <v>18469</v>
      </c>
      <c r="E508" s="400">
        <v>3.8751248415875654</v>
      </c>
      <c r="F508" s="73">
        <v>11600</v>
      </c>
    </row>
    <row r="509" spans="1:6" ht="12.75">
      <c r="A509" s="1045" t="s">
        <v>483</v>
      </c>
      <c r="B509" s="73">
        <v>92348</v>
      </c>
      <c r="C509" s="73">
        <v>0</v>
      </c>
      <c r="D509" s="73">
        <v>0</v>
      </c>
      <c r="E509" s="400">
        <v>0</v>
      </c>
      <c r="F509" s="73">
        <v>0</v>
      </c>
    </row>
    <row r="510" spans="1:6" ht="12.75">
      <c r="A510" s="1046" t="s">
        <v>504</v>
      </c>
      <c r="B510" s="73">
        <v>92348</v>
      </c>
      <c r="C510" s="73">
        <v>0</v>
      </c>
      <c r="D510" s="73">
        <v>0</v>
      </c>
      <c r="E510" s="400">
        <v>0</v>
      </c>
      <c r="F510" s="73">
        <v>0</v>
      </c>
    </row>
    <row r="511" spans="1:6" s="1047" customFormat="1" ht="12.75">
      <c r="A511" s="332" t="s">
        <v>806</v>
      </c>
      <c r="B511" s="73"/>
      <c r="C511" s="73"/>
      <c r="D511" s="73"/>
      <c r="E511" s="400"/>
      <c r="F511" s="73"/>
    </row>
    <row r="512" spans="1:6" s="1018" customFormat="1" ht="12.75">
      <c r="A512" s="1027" t="s">
        <v>778</v>
      </c>
      <c r="B512" s="73">
        <v>85842946</v>
      </c>
      <c r="C512" s="73">
        <v>30864968</v>
      </c>
      <c r="D512" s="73">
        <v>30864968</v>
      </c>
      <c r="E512" s="400">
        <v>35.95515932083691</v>
      </c>
      <c r="F512" s="73">
        <v>8329370</v>
      </c>
    </row>
    <row r="513" spans="1:6" s="1018" customFormat="1" ht="12.75">
      <c r="A513" s="1029" t="s">
        <v>779</v>
      </c>
      <c r="B513" s="73">
        <v>85842946</v>
      </c>
      <c r="C513" s="73">
        <v>30864968</v>
      </c>
      <c r="D513" s="73">
        <v>30864968</v>
      </c>
      <c r="E513" s="400">
        <v>35.95515932083691</v>
      </c>
      <c r="F513" s="73">
        <v>8329370</v>
      </c>
    </row>
    <row r="514" spans="1:6" s="1018" customFormat="1" ht="12.75">
      <c r="A514" s="1038" t="s">
        <v>1033</v>
      </c>
      <c r="B514" s="197">
        <v>85842946</v>
      </c>
      <c r="C514" s="197">
        <v>30864968</v>
      </c>
      <c r="D514" s="197">
        <v>1622147</v>
      </c>
      <c r="E514" s="400">
        <v>1.8896683718193923</v>
      </c>
      <c r="F514" s="73">
        <v>779815</v>
      </c>
    </row>
    <row r="515" spans="1:7" s="1047" customFormat="1" ht="12.75">
      <c r="A515" s="1029" t="s">
        <v>1039</v>
      </c>
      <c r="B515" s="73">
        <v>60195718</v>
      </c>
      <c r="C515" s="73">
        <v>20164968</v>
      </c>
      <c r="D515" s="73">
        <v>1587651</v>
      </c>
      <c r="E515" s="400">
        <v>2.637481622862277</v>
      </c>
      <c r="F515" s="73">
        <v>777532</v>
      </c>
      <c r="G515" s="1074"/>
    </row>
    <row r="516" spans="1:7" s="1047" customFormat="1" ht="12.75">
      <c r="A516" s="1048" t="s">
        <v>895</v>
      </c>
      <c r="B516" s="73">
        <v>7306754</v>
      </c>
      <c r="C516" s="73">
        <v>2664968</v>
      </c>
      <c r="D516" s="73">
        <v>389018</v>
      </c>
      <c r="E516" s="400">
        <v>5.324087823402841</v>
      </c>
      <c r="F516" s="73">
        <v>134560</v>
      </c>
      <c r="G516" s="1074"/>
    </row>
    <row r="517" spans="1:7" s="1047" customFormat="1" ht="12.75">
      <c r="A517" s="1039" t="s">
        <v>483</v>
      </c>
      <c r="B517" s="73">
        <v>52888964</v>
      </c>
      <c r="C517" s="73">
        <v>17500000</v>
      </c>
      <c r="D517" s="73">
        <v>1198633</v>
      </c>
      <c r="E517" s="400">
        <v>2.2663196806048234</v>
      </c>
      <c r="F517" s="73">
        <v>642972</v>
      </c>
      <c r="G517" s="1074"/>
    </row>
    <row r="518" spans="1:7" s="1047" customFormat="1" ht="12.75">
      <c r="A518" s="1041" t="s">
        <v>492</v>
      </c>
      <c r="B518" s="73">
        <v>3001329</v>
      </c>
      <c r="C518" s="73">
        <v>2500000</v>
      </c>
      <c r="D518" s="73">
        <v>519825</v>
      </c>
      <c r="E518" s="400">
        <v>17.319827316498788</v>
      </c>
      <c r="F518" s="73">
        <v>451987</v>
      </c>
      <c r="G518" s="1074"/>
    </row>
    <row r="519" spans="1:7" s="1047" customFormat="1" ht="12.75">
      <c r="A519" s="1041" t="s">
        <v>504</v>
      </c>
      <c r="B519" s="73">
        <v>49887635</v>
      </c>
      <c r="C519" s="73">
        <v>15000000</v>
      </c>
      <c r="D519" s="73">
        <v>678808</v>
      </c>
      <c r="E519" s="400">
        <v>0</v>
      </c>
      <c r="F519" s="73">
        <v>190985</v>
      </c>
      <c r="G519" s="1074"/>
    </row>
    <row r="520" spans="1:7" s="1047" customFormat="1" ht="12.75">
      <c r="A520" s="1029" t="s">
        <v>1022</v>
      </c>
      <c r="B520" s="73">
        <v>25647228</v>
      </c>
      <c r="C520" s="73">
        <v>10700000</v>
      </c>
      <c r="D520" s="73">
        <v>34496</v>
      </c>
      <c r="E520" s="400">
        <v>0.13450186507485332</v>
      </c>
      <c r="F520" s="73">
        <v>2283</v>
      </c>
      <c r="G520" s="1074"/>
    </row>
    <row r="521" spans="1:7" s="1047" customFormat="1" ht="12.75">
      <c r="A521" s="1039" t="s">
        <v>1217</v>
      </c>
      <c r="B521" s="73">
        <v>6224515</v>
      </c>
      <c r="C521" s="73">
        <v>2200000</v>
      </c>
      <c r="D521" s="73">
        <v>18684</v>
      </c>
      <c r="E521" s="400">
        <v>0.3001679648936504</v>
      </c>
      <c r="F521" s="73">
        <v>1899</v>
      </c>
      <c r="G521" s="1074"/>
    </row>
    <row r="522" spans="1:7" s="1047" customFormat="1" ht="12.75">
      <c r="A522" s="1049" t="s">
        <v>1221</v>
      </c>
      <c r="B522" s="73">
        <v>19422713</v>
      </c>
      <c r="C522" s="73">
        <v>8500000</v>
      </c>
      <c r="D522" s="73">
        <v>15812</v>
      </c>
      <c r="E522" s="400">
        <v>0.08140984217807265</v>
      </c>
      <c r="F522" s="73">
        <v>384</v>
      </c>
      <c r="G522" s="1074"/>
    </row>
    <row r="523" spans="1:6" s="1018" customFormat="1" ht="25.5">
      <c r="A523" s="192" t="s">
        <v>822</v>
      </c>
      <c r="B523" s="73"/>
      <c r="C523" s="73"/>
      <c r="D523" s="73"/>
      <c r="E523" s="400"/>
      <c r="F523" s="73"/>
    </row>
    <row r="524" spans="1:6" s="1018" customFormat="1" ht="12.75">
      <c r="A524" s="1038" t="s">
        <v>778</v>
      </c>
      <c r="B524" s="73">
        <v>520554</v>
      </c>
      <c r="C524" s="73">
        <v>0</v>
      </c>
      <c r="D524" s="73">
        <v>0</v>
      </c>
      <c r="E524" s="400">
        <v>0</v>
      </c>
      <c r="F524" s="73">
        <v>0</v>
      </c>
    </row>
    <row r="525" spans="1:6" s="1018" customFormat="1" ht="12.75">
      <c r="A525" s="1029" t="s">
        <v>930</v>
      </c>
      <c r="B525" s="73">
        <v>520554</v>
      </c>
      <c r="C525" s="73">
        <v>0</v>
      </c>
      <c r="D525" s="73">
        <v>0</v>
      </c>
      <c r="E525" s="400">
        <v>0</v>
      </c>
      <c r="F525" s="73">
        <v>0</v>
      </c>
    </row>
    <row r="526" spans="1:6" s="1018" customFormat="1" ht="12.75">
      <c r="A526" s="1038" t="s">
        <v>1033</v>
      </c>
      <c r="B526" s="73">
        <v>520554</v>
      </c>
      <c r="C526" s="73">
        <v>0</v>
      </c>
      <c r="D526" s="73">
        <v>0</v>
      </c>
      <c r="E526" s="400">
        <v>0</v>
      </c>
      <c r="F526" s="73">
        <v>0</v>
      </c>
    </row>
    <row r="527" spans="1:6" s="1018" customFormat="1" ht="12.75">
      <c r="A527" s="1029" t="s">
        <v>1039</v>
      </c>
      <c r="B527" s="73">
        <v>520554</v>
      </c>
      <c r="C527" s="73">
        <v>0</v>
      </c>
      <c r="D527" s="73">
        <v>0</v>
      </c>
      <c r="E527" s="400">
        <v>0</v>
      </c>
      <c r="F527" s="73">
        <v>0</v>
      </c>
    </row>
    <row r="528" spans="1:6" s="1018" customFormat="1" ht="12.75">
      <c r="A528" s="1039" t="s">
        <v>483</v>
      </c>
      <c r="B528" s="73">
        <v>520554</v>
      </c>
      <c r="C528" s="73">
        <v>0</v>
      </c>
      <c r="D528" s="73">
        <v>0</v>
      </c>
      <c r="E528" s="400">
        <v>0</v>
      </c>
      <c r="F528" s="73">
        <v>0</v>
      </c>
    </row>
    <row r="529" spans="1:6" s="1018" customFormat="1" ht="12.75">
      <c r="A529" s="1041" t="s">
        <v>504</v>
      </c>
      <c r="B529" s="73">
        <v>520554</v>
      </c>
      <c r="C529" s="73">
        <v>0</v>
      </c>
      <c r="D529" s="73">
        <v>0</v>
      </c>
      <c r="E529" s="400">
        <v>0</v>
      </c>
      <c r="F529" s="73">
        <v>0</v>
      </c>
    </row>
    <row r="530" spans="1:6" ht="12.75">
      <c r="A530" s="194" t="s">
        <v>824</v>
      </c>
      <c r="B530" s="73"/>
      <c r="C530" s="73"/>
      <c r="D530" s="73"/>
      <c r="E530" s="400"/>
      <c r="F530" s="73">
        <v>0</v>
      </c>
    </row>
    <row r="531" spans="1:6" ht="12.75">
      <c r="A531" s="1027" t="s">
        <v>778</v>
      </c>
      <c r="B531" s="73">
        <v>168527900</v>
      </c>
      <c r="C531" s="73">
        <v>0</v>
      </c>
      <c r="D531" s="73">
        <v>0</v>
      </c>
      <c r="E531" s="400">
        <v>0</v>
      </c>
      <c r="F531" s="73">
        <v>0</v>
      </c>
    </row>
    <row r="532" spans="1:6" ht="12.75">
      <c r="A532" s="1028" t="s">
        <v>779</v>
      </c>
      <c r="B532" s="73">
        <v>168527900</v>
      </c>
      <c r="C532" s="73">
        <v>0</v>
      </c>
      <c r="D532" s="73">
        <v>0</v>
      </c>
      <c r="E532" s="400">
        <v>0</v>
      </c>
      <c r="F532" s="73">
        <v>0</v>
      </c>
    </row>
    <row r="533" spans="1:6" ht="12.75">
      <c r="A533" s="1027" t="s">
        <v>1033</v>
      </c>
      <c r="B533" s="73">
        <v>168527900</v>
      </c>
      <c r="C533" s="73">
        <v>0</v>
      </c>
      <c r="D533" s="73">
        <v>0</v>
      </c>
      <c r="E533" s="400">
        <v>0</v>
      </c>
      <c r="F533" s="73">
        <v>0</v>
      </c>
    </row>
    <row r="534" spans="1:6" ht="12.75">
      <c r="A534" s="1029" t="s">
        <v>1039</v>
      </c>
      <c r="B534" s="73">
        <v>168527900</v>
      </c>
      <c r="C534" s="73">
        <v>0</v>
      </c>
      <c r="D534" s="73">
        <v>0</v>
      </c>
      <c r="E534" s="400">
        <v>0</v>
      </c>
      <c r="F534" s="73">
        <v>0</v>
      </c>
    </row>
    <row r="535" spans="1:6" ht="12.75">
      <c r="A535" s="1030" t="s">
        <v>895</v>
      </c>
      <c r="B535" s="73">
        <v>90000</v>
      </c>
      <c r="C535" s="73">
        <v>0</v>
      </c>
      <c r="D535" s="73">
        <v>0</v>
      </c>
      <c r="E535" s="400">
        <v>0</v>
      </c>
      <c r="F535" s="73">
        <v>0</v>
      </c>
    </row>
    <row r="536" spans="1:6" ht="12.75">
      <c r="A536" s="1030" t="s">
        <v>1014</v>
      </c>
      <c r="B536" s="73">
        <v>60510000</v>
      </c>
      <c r="C536" s="73">
        <v>0</v>
      </c>
      <c r="D536" s="73">
        <v>0</v>
      </c>
      <c r="E536" s="400">
        <v>0</v>
      </c>
      <c r="F536" s="73">
        <v>0</v>
      </c>
    </row>
    <row r="537" spans="1:6" ht="12.75">
      <c r="A537" s="1030" t="s">
        <v>483</v>
      </c>
      <c r="B537" s="73">
        <v>107927900</v>
      </c>
      <c r="C537" s="73">
        <v>0</v>
      </c>
      <c r="D537" s="73">
        <v>0</v>
      </c>
      <c r="E537" s="400">
        <v>0</v>
      </c>
      <c r="F537" s="73">
        <v>0</v>
      </c>
    </row>
    <row r="538" spans="1:6" ht="12.75">
      <c r="A538" s="1031" t="s">
        <v>817</v>
      </c>
      <c r="B538" s="73">
        <v>3833900</v>
      </c>
      <c r="C538" s="73">
        <v>0</v>
      </c>
      <c r="D538" s="73">
        <v>0</v>
      </c>
      <c r="E538" s="400">
        <v>0</v>
      </c>
      <c r="F538" s="73">
        <v>0</v>
      </c>
    </row>
    <row r="539" spans="1:6" ht="12.75">
      <c r="A539" s="1031" t="s">
        <v>504</v>
      </c>
      <c r="B539" s="73">
        <v>104094000</v>
      </c>
      <c r="C539" s="73">
        <v>0</v>
      </c>
      <c r="D539" s="73">
        <v>0</v>
      </c>
      <c r="E539" s="400">
        <v>0</v>
      </c>
      <c r="F539" s="73">
        <v>0</v>
      </c>
    </row>
    <row r="540" spans="1:6" s="1033" customFormat="1" ht="12.75">
      <c r="A540" s="283" t="s">
        <v>833</v>
      </c>
      <c r="B540" s="35"/>
      <c r="C540" s="35"/>
      <c r="D540" s="35"/>
      <c r="E540" s="400"/>
      <c r="F540" s="73"/>
    </row>
    <row r="541" spans="1:6" s="1033" customFormat="1" ht="12.75">
      <c r="A541" s="261" t="s">
        <v>827</v>
      </c>
      <c r="B541" s="73"/>
      <c r="C541" s="73"/>
      <c r="D541" s="73"/>
      <c r="E541" s="400"/>
      <c r="F541" s="73"/>
    </row>
    <row r="542" spans="1:7" s="1072" customFormat="1" ht="12.75">
      <c r="A542" s="1027" t="s">
        <v>778</v>
      </c>
      <c r="B542" s="73">
        <v>4682942</v>
      </c>
      <c r="C542" s="197">
        <v>4681404</v>
      </c>
      <c r="D542" s="73">
        <v>3138652</v>
      </c>
      <c r="E542" s="400">
        <v>67.02308078981119</v>
      </c>
      <c r="F542" s="73">
        <v>1732652</v>
      </c>
      <c r="G542" s="1071"/>
    </row>
    <row r="543" spans="1:7" s="1072" customFormat="1" ht="12.75">
      <c r="A543" s="1029" t="s">
        <v>779</v>
      </c>
      <c r="B543" s="73">
        <v>588300</v>
      </c>
      <c r="C543" s="73">
        <v>588300</v>
      </c>
      <c r="D543" s="73">
        <v>588300</v>
      </c>
      <c r="E543" s="400">
        <v>100</v>
      </c>
      <c r="F543" s="73">
        <v>0</v>
      </c>
      <c r="G543" s="1071"/>
    </row>
    <row r="544" spans="1:7" s="1072" customFormat="1" ht="12.75">
      <c r="A544" s="1029" t="s">
        <v>930</v>
      </c>
      <c r="B544" s="73">
        <v>4094642</v>
      </c>
      <c r="C544" s="73">
        <v>4093104</v>
      </c>
      <c r="D544" s="73">
        <v>2550352</v>
      </c>
      <c r="E544" s="400">
        <v>62.285103313061306</v>
      </c>
      <c r="F544" s="73">
        <v>1732652</v>
      </c>
      <c r="G544" s="1071"/>
    </row>
    <row r="545" spans="1:7" s="1072" customFormat="1" ht="12.75">
      <c r="A545" s="1038" t="s">
        <v>1033</v>
      </c>
      <c r="B545" s="73">
        <v>4682942</v>
      </c>
      <c r="C545" s="73">
        <v>4681404</v>
      </c>
      <c r="D545" s="73">
        <v>3029621</v>
      </c>
      <c r="E545" s="400">
        <v>64.69482218656563</v>
      </c>
      <c r="F545" s="73">
        <v>1816270</v>
      </c>
      <c r="G545" s="1071"/>
    </row>
    <row r="546" spans="1:7" s="1033" customFormat="1" ht="12.75">
      <c r="A546" s="1029" t="s">
        <v>1039</v>
      </c>
      <c r="B546" s="73">
        <v>623646</v>
      </c>
      <c r="C546" s="73">
        <v>622108</v>
      </c>
      <c r="D546" s="73">
        <v>153522</v>
      </c>
      <c r="E546" s="400">
        <v>24.616849943718073</v>
      </c>
      <c r="F546" s="73">
        <v>46601</v>
      </c>
      <c r="G546" s="1073"/>
    </row>
    <row r="547" spans="1:7" s="1033" customFormat="1" ht="12.75">
      <c r="A547" s="1039" t="s">
        <v>895</v>
      </c>
      <c r="B547" s="73">
        <v>623646</v>
      </c>
      <c r="C547" s="73">
        <v>622108</v>
      </c>
      <c r="D547" s="73">
        <v>153522</v>
      </c>
      <c r="E547" s="400">
        <v>24.616849943718073</v>
      </c>
      <c r="F547" s="73">
        <v>46601</v>
      </c>
      <c r="G547" s="1073"/>
    </row>
    <row r="548" spans="1:6" s="1033" customFormat="1" ht="12.75">
      <c r="A548" s="1028" t="s">
        <v>1022</v>
      </c>
      <c r="B548" s="73">
        <v>4059296</v>
      </c>
      <c r="C548" s="73">
        <v>4059296</v>
      </c>
      <c r="D548" s="73">
        <v>2876099</v>
      </c>
      <c r="E548" s="400">
        <v>70.85216254247042</v>
      </c>
      <c r="F548" s="73">
        <v>1769669</v>
      </c>
    </row>
    <row r="549" spans="1:6" s="1033" customFormat="1" ht="12.75">
      <c r="A549" s="1027" t="s">
        <v>786</v>
      </c>
      <c r="B549" s="73">
        <v>4059296</v>
      </c>
      <c r="C549" s="73">
        <v>4059296</v>
      </c>
      <c r="D549" s="73">
        <v>2876099</v>
      </c>
      <c r="E549" s="400">
        <v>70.85216254247042</v>
      </c>
      <c r="F549" s="73">
        <v>1769669</v>
      </c>
    </row>
    <row r="550" spans="1:7" s="1047" customFormat="1" ht="12.75">
      <c r="A550" s="332" t="s">
        <v>799</v>
      </c>
      <c r="B550" s="73"/>
      <c r="C550" s="73"/>
      <c r="D550" s="73"/>
      <c r="E550" s="400"/>
      <c r="F550" s="73"/>
      <c r="G550" s="1074"/>
    </row>
    <row r="551" spans="1:7" s="1047" customFormat="1" ht="12.75">
      <c r="A551" s="1027" t="s">
        <v>778</v>
      </c>
      <c r="B551" s="73">
        <v>44435744</v>
      </c>
      <c r="C551" s="73">
        <v>11148232</v>
      </c>
      <c r="D551" s="73">
        <v>18543113</v>
      </c>
      <c r="E551" s="400">
        <v>41.73017334873475</v>
      </c>
      <c r="F551" s="73">
        <v>5056</v>
      </c>
      <c r="G551" s="1074"/>
    </row>
    <row r="552" spans="1:7" s="1047" customFormat="1" ht="12.75">
      <c r="A552" s="1028" t="s">
        <v>779</v>
      </c>
      <c r="B552" s="73">
        <v>51304</v>
      </c>
      <c r="C552" s="73">
        <v>7690</v>
      </c>
      <c r="D552" s="73">
        <v>7690</v>
      </c>
      <c r="E552" s="400">
        <v>14.989084671760486</v>
      </c>
      <c r="F552" s="73">
        <v>5056</v>
      </c>
      <c r="G552" s="1074"/>
    </row>
    <row r="553" spans="1:7" s="1047" customFormat="1" ht="12.75">
      <c r="A553" s="1029" t="s">
        <v>930</v>
      </c>
      <c r="B553" s="73">
        <v>44384440</v>
      </c>
      <c r="C553" s="73">
        <v>11140542</v>
      </c>
      <c r="D553" s="73">
        <v>18535423</v>
      </c>
      <c r="E553" s="400">
        <v>41.76108338868306</v>
      </c>
      <c r="F553" s="73">
        <v>0</v>
      </c>
      <c r="G553" s="1074"/>
    </row>
    <row r="554" spans="1:6" s="1018" customFormat="1" ht="12.75">
      <c r="A554" s="1038" t="s">
        <v>1033</v>
      </c>
      <c r="B554" s="73">
        <v>44435744</v>
      </c>
      <c r="C554" s="73">
        <v>11148232</v>
      </c>
      <c r="D554" s="73">
        <v>2207487</v>
      </c>
      <c r="E554" s="400">
        <v>4.96781825010064</v>
      </c>
      <c r="F554" s="73">
        <v>1109838</v>
      </c>
    </row>
    <row r="555" spans="1:6" s="1018" customFormat="1" ht="12.75">
      <c r="A555" s="1029" t="s">
        <v>1039</v>
      </c>
      <c r="B555" s="73">
        <v>4632406</v>
      </c>
      <c r="C555" s="73">
        <v>2263000</v>
      </c>
      <c r="D555" s="73">
        <v>1045092</v>
      </c>
      <c r="E555" s="400">
        <v>22.56045778370894</v>
      </c>
      <c r="F555" s="73">
        <v>433704</v>
      </c>
    </row>
    <row r="556" spans="1:6" s="1018" customFormat="1" ht="12.75">
      <c r="A556" s="1039" t="s">
        <v>895</v>
      </c>
      <c r="B556" s="73">
        <v>4632406</v>
      </c>
      <c r="C556" s="73">
        <v>2263000</v>
      </c>
      <c r="D556" s="73">
        <v>1045092</v>
      </c>
      <c r="E556" s="400">
        <v>22.56045778370894</v>
      </c>
      <c r="F556" s="73">
        <v>433704</v>
      </c>
    </row>
    <row r="557" spans="1:6" s="1018" customFormat="1" ht="12.75">
      <c r="A557" s="1029" t="s">
        <v>1022</v>
      </c>
      <c r="B557" s="73">
        <v>39803338</v>
      </c>
      <c r="C557" s="73">
        <v>8885232</v>
      </c>
      <c r="D557" s="73">
        <v>1162395</v>
      </c>
      <c r="E557" s="400">
        <v>2.920345524789906</v>
      </c>
      <c r="F557" s="73">
        <v>676134</v>
      </c>
    </row>
    <row r="558" spans="1:6" s="146" customFormat="1" ht="12.75">
      <c r="A558" s="239" t="s">
        <v>786</v>
      </c>
      <c r="B558" s="431">
        <v>31649724</v>
      </c>
      <c r="C558" s="431">
        <v>7908126</v>
      </c>
      <c r="D558" s="431">
        <v>1030799</v>
      </c>
      <c r="E558" s="400">
        <v>3.256897279736152</v>
      </c>
      <c r="F558" s="73">
        <v>644655</v>
      </c>
    </row>
    <row r="559" spans="1:6" s="146" customFormat="1" ht="12.75">
      <c r="A559" s="1039" t="s">
        <v>1221</v>
      </c>
      <c r="B559" s="431">
        <v>8153614</v>
      </c>
      <c r="C559" s="431">
        <v>977106</v>
      </c>
      <c r="D559" s="431">
        <v>131596</v>
      </c>
      <c r="E559" s="400">
        <v>1.613959159705132</v>
      </c>
      <c r="F559" s="73">
        <v>31479</v>
      </c>
    </row>
    <row r="560" spans="1:6" s="1033" customFormat="1" ht="12.75">
      <c r="A560" s="194" t="s">
        <v>806</v>
      </c>
      <c r="B560" s="73"/>
      <c r="C560" s="73"/>
      <c r="D560" s="73"/>
      <c r="E560" s="400"/>
      <c r="F560" s="73"/>
    </row>
    <row r="561" spans="1:6" s="1033" customFormat="1" ht="12.75">
      <c r="A561" s="1027" t="s">
        <v>778</v>
      </c>
      <c r="B561" s="73">
        <v>284000</v>
      </c>
      <c r="C561" s="73">
        <v>2112</v>
      </c>
      <c r="D561" s="73">
        <v>2112</v>
      </c>
      <c r="E561" s="400">
        <v>0.7436619718309859</v>
      </c>
      <c r="F561" s="73">
        <v>536</v>
      </c>
    </row>
    <row r="562" spans="1:6" s="1033" customFormat="1" ht="12.75">
      <c r="A562" s="1028" t="s">
        <v>779</v>
      </c>
      <c r="B562" s="73">
        <v>284000</v>
      </c>
      <c r="C562" s="73">
        <v>2112</v>
      </c>
      <c r="D562" s="73">
        <v>2112</v>
      </c>
      <c r="E562" s="400">
        <v>0.7436619718309859</v>
      </c>
      <c r="F562" s="73">
        <v>536</v>
      </c>
    </row>
    <row r="563" spans="1:6" s="1033" customFormat="1" ht="12.75">
      <c r="A563" s="1027" t="s">
        <v>1033</v>
      </c>
      <c r="B563" s="73">
        <v>284000</v>
      </c>
      <c r="C563" s="73">
        <v>2112</v>
      </c>
      <c r="D563" s="73">
        <v>369</v>
      </c>
      <c r="E563" s="400">
        <v>0.12992957746478873</v>
      </c>
      <c r="F563" s="73">
        <v>369</v>
      </c>
    </row>
    <row r="564" spans="1:6" s="1033" customFormat="1" ht="12.75">
      <c r="A564" s="1028" t="s">
        <v>1039</v>
      </c>
      <c r="B564" s="73">
        <v>26400</v>
      </c>
      <c r="C564" s="73">
        <v>2112</v>
      </c>
      <c r="D564" s="73">
        <v>369</v>
      </c>
      <c r="E564" s="400">
        <v>1.3977272727272727</v>
      </c>
      <c r="F564" s="73">
        <v>369</v>
      </c>
    </row>
    <row r="565" spans="1:6" s="1033" customFormat="1" ht="12.75">
      <c r="A565" s="1030" t="s">
        <v>895</v>
      </c>
      <c r="B565" s="73">
        <v>26400</v>
      </c>
      <c r="C565" s="73">
        <v>2112</v>
      </c>
      <c r="D565" s="73">
        <v>369</v>
      </c>
      <c r="E565" s="400">
        <v>1.3977272727272727</v>
      </c>
      <c r="F565" s="73">
        <v>369</v>
      </c>
    </row>
    <row r="566" spans="1:6" s="1033" customFormat="1" ht="12.75">
      <c r="A566" s="1028" t="s">
        <v>1022</v>
      </c>
      <c r="B566" s="73">
        <v>257600</v>
      </c>
      <c r="C566" s="73">
        <v>0</v>
      </c>
      <c r="D566" s="73">
        <v>0</v>
      </c>
      <c r="E566" s="400">
        <v>0</v>
      </c>
      <c r="F566" s="73">
        <v>0</v>
      </c>
    </row>
    <row r="567" spans="1:6" s="1033" customFormat="1" ht="12.75">
      <c r="A567" s="1030" t="s">
        <v>1217</v>
      </c>
      <c r="B567" s="73">
        <v>257600</v>
      </c>
      <c r="C567" s="73">
        <v>0</v>
      </c>
      <c r="D567" s="73">
        <v>0</v>
      </c>
      <c r="E567" s="400">
        <v>0</v>
      </c>
      <c r="F567" s="73">
        <v>0</v>
      </c>
    </row>
    <row r="568" spans="1:6" s="146" customFormat="1" ht="12.75">
      <c r="A568" s="194" t="s">
        <v>809</v>
      </c>
      <c r="B568" s="431"/>
      <c r="C568" s="431"/>
      <c r="D568" s="431"/>
      <c r="E568" s="400"/>
      <c r="F568" s="73"/>
    </row>
    <row r="569" spans="1:6" s="146" customFormat="1" ht="12.75">
      <c r="A569" s="1038" t="s">
        <v>778</v>
      </c>
      <c r="B569" s="431">
        <v>2768</v>
      </c>
      <c r="C569" s="431">
        <v>2768</v>
      </c>
      <c r="D569" s="431">
        <v>2768</v>
      </c>
      <c r="E569" s="400">
        <v>100</v>
      </c>
      <c r="F569" s="73">
        <v>0</v>
      </c>
    </row>
    <row r="570" spans="1:6" s="146" customFormat="1" ht="12.75">
      <c r="A570" s="1029" t="s">
        <v>779</v>
      </c>
      <c r="B570" s="431">
        <v>2768</v>
      </c>
      <c r="C570" s="431">
        <v>2768</v>
      </c>
      <c r="D570" s="431">
        <v>2768</v>
      </c>
      <c r="E570" s="400">
        <v>100</v>
      </c>
      <c r="F570" s="73">
        <v>0</v>
      </c>
    </row>
    <row r="571" spans="1:6" s="146" customFormat="1" ht="12.75">
      <c r="A571" s="1038" t="s">
        <v>1033</v>
      </c>
      <c r="B571" s="431">
        <v>2768</v>
      </c>
      <c r="C571" s="431">
        <v>2768</v>
      </c>
      <c r="D571" s="431">
        <v>1054</v>
      </c>
      <c r="E571" s="400">
        <v>38.078034682080926</v>
      </c>
      <c r="F571" s="73">
        <v>35</v>
      </c>
    </row>
    <row r="572" spans="1:6" s="146" customFormat="1" ht="12.75">
      <c r="A572" s="1029" t="s">
        <v>1039</v>
      </c>
      <c r="B572" s="431">
        <v>2768</v>
      </c>
      <c r="C572" s="431">
        <v>2768</v>
      </c>
      <c r="D572" s="431">
        <v>1054</v>
      </c>
      <c r="E572" s="400">
        <v>38.078034682080926</v>
      </c>
      <c r="F572" s="73">
        <v>35</v>
      </c>
    </row>
    <row r="573" spans="1:6" s="146" customFormat="1" ht="12.75">
      <c r="A573" s="1039" t="s">
        <v>895</v>
      </c>
      <c r="B573" s="431">
        <v>2768</v>
      </c>
      <c r="C573" s="431">
        <v>2768</v>
      </c>
      <c r="D573" s="431">
        <v>1054</v>
      </c>
      <c r="E573" s="400">
        <v>38.078034682080926</v>
      </c>
      <c r="F573" s="73">
        <v>35</v>
      </c>
    </row>
    <row r="574" spans="1:6" s="146" customFormat="1" ht="12.75">
      <c r="A574" s="194" t="s">
        <v>816</v>
      </c>
      <c r="B574" s="431"/>
      <c r="C574" s="431"/>
      <c r="D574" s="431"/>
      <c r="E574" s="400"/>
      <c r="F574" s="73"/>
    </row>
    <row r="575" spans="1:6" s="146" customFormat="1" ht="12.75">
      <c r="A575" s="1038" t="s">
        <v>778</v>
      </c>
      <c r="B575" s="431">
        <v>9535</v>
      </c>
      <c r="C575" s="431">
        <v>4770</v>
      </c>
      <c r="D575" s="431">
        <v>4770</v>
      </c>
      <c r="E575" s="400">
        <v>50.02621919244887</v>
      </c>
      <c r="F575" s="73">
        <v>2385</v>
      </c>
    </row>
    <row r="576" spans="1:6" s="146" customFormat="1" ht="12.75">
      <c r="A576" s="1029" t="s">
        <v>779</v>
      </c>
      <c r="B576" s="431">
        <v>9535</v>
      </c>
      <c r="C576" s="431">
        <v>4770</v>
      </c>
      <c r="D576" s="431">
        <v>4770</v>
      </c>
      <c r="E576" s="400">
        <v>50.02621919244887</v>
      </c>
      <c r="F576" s="73">
        <v>2385</v>
      </c>
    </row>
    <row r="577" spans="1:6" s="146" customFormat="1" ht="12.75">
      <c r="A577" s="1038" t="s">
        <v>1033</v>
      </c>
      <c r="B577" s="431">
        <v>9535</v>
      </c>
      <c r="C577" s="431">
        <v>4770</v>
      </c>
      <c r="D577" s="431">
        <v>1113</v>
      </c>
      <c r="E577" s="400">
        <v>11.67278447823807</v>
      </c>
      <c r="F577" s="73">
        <v>525</v>
      </c>
    </row>
    <row r="578" spans="1:6" s="146" customFormat="1" ht="12.75">
      <c r="A578" s="1029" t="s">
        <v>1039</v>
      </c>
      <c r="B578" s="431">
        <v>9535</v>
      </c>
      <c r="C578" s="431">
        <v>4770</v>
      </c>
      <c r="D578" s="431">
        <v>1113</v>
      </c>
      <c r="E578" s="400">
        <v>11.67278447823807</v>
      </c>
      <c r="F578" s="73">
        <v>525</v>
      </c>
    </row>
    <row r="579" spans="1:6" s="146" customFormat="1" ht="12.75">
      <c r="A579" s="1039" t="s">
        <v>895</v>
      </c>
      <c r="B579" s="431">
        <v>9535</v>
      </c>
      <c r="C579" s="431">
        <v>4770</v>
      </c>
      <c r="D579" s="431">
        <v>1113</v>
      </c>
      <c r="E579" s="400">
        <v>11.67278447823807</v>
      </c>
      <c r="F579" s="73">
        <v>525</v>
      </c>
    </row>
    <row r="580" spans="1:6" s="146" customFormat="1" ht="12.75">
      <c r="A580" s="332" t="s">
        <v>819</v>
      </c>
      <c r="B580" s="73"/>
      <c r="C580" s="197"/>
      <c r="D580" s="197"/>
      <c r="E580" s="400"/>
      <c r="F580" s="73"/>
    </row>
    <row r="581" spans="1:7" s="301" customFormat="1" ht="12.75">
      <c r="A581" s="1027" t="s">
        <v>778</v>
      </c>
      <c r="B581" s="73">
        <v>21000</v>
      </c>
      <c r="C581" s="73">
        <v>21000</v>
      </c>
      <c r="D581" s="73">
        <v>0</v>
      </c>
      <c r="E581" s="400">
        <v>0</v>
      </c>
      <c r="F581" s="73">
        <v>0</v>
      </c>
      <c r="G581" s="1076"/>
    </row>
    <row r="582" spans="1:7" s="301" customFormat="1" ht="12.75" hidden="1">
      <c r="A582" s="1034" t="s">
        <v>929</v>
      </c>
      <c r="B582" s="1035"/>
      <c r="C582" s="1035">
        <v>0</v>
      </c>
      <c r="D582" s="1035">
        <v>0</v>
      </c>
      <c r="E582" s="1036">
        <v>0</v>
      </c>
      <c r="F582" s="73">
        <v>0</v>
      </c>
      <c r="G582" s="1076"/>
    </row>
    <row r="583" spans="1:7" s="301" customFormat="1" ht="12.75">
      <c r="A583" s="1029" t="s">
        <v>930</v>
      </c>
      <c r="B583" s="73">
        <v>21000</v>
      </c>
      <c r="C583" s="73">
        <v>21000</v>
      </c>
      <c r="D583" s="73">
        <v>0</v>
      </c>
      <c r="E583" s="400">
        <v>0</v>
      </c>
      <c r="F583" s="73">
        <v>0</v>
      </c>
      <c r="G583" s="1076"/>
    </row>
    <row r="584" spans="1:7" s="301" customFormat="1" ht="12.75">
      <c r="A584" s="1038" t="s">
        <v>1033</v>
      </c>
      <c r="B584" s="73">
        <v>21000</v>
      </c>
      <c r="C584" s="73">
        <v>21000</v>
      </c>
      <c r="D584" s="73">
        <v>708</v>
      </c>
      <c r="E584" s="400">
        <v>3.371428571428572</v>
      </c>
      <c r="F584" s="73">
        <v>0</v>
      </c>
      <c r="G584" s="1076"/>
    </row>
    <row r="585" spans="1:7" s="301" customFormat="1" ht="12.75">
      <c r="A585" s="1029" t="s">
        <v>1039</v>
      </c>
      <c r="B585" s="73">
        <v>21000</v>
      </c>
      <c r="C585" s="73">
        <v>21000</v>
      </c>
      <c r="D585" s="73">
        <v>708</v>
      </c>
      <c r="E585" s="400">
        <v>3.371428571428572</v>
      </c>
      <c r="F585" s="73">
        <v>0</v>
      </c>
      <c r="G585" s="1076"/>
    </row>
    <row r="586" spans="1:7" s="146" customFormat="1" ht="12.75">
      <c r="A586" s="1039" t="s">
        <v>895</v>
      </c>
      <c r="B586" s="73">
        <v>16000</v>
      </c>
      <c r="C586" s="73">
        <v>16000</v>
      </c>
      <c r="D586" s="73">
        <v>708</v>
      </c>
      <c r="E586" s="400">
        <v>4.425</v>
      </c>
      <c r="F586" s="73">
        <v>0</v>
      </c>
      <c r="G586" s="1077"/>
    </row>
    <row r="587" spans="1:6" s="146" customFormat="1" ht="12.75">
      <c r="A587" s="1039" t="s">
        <v>483</v>
      </c>
      <c r="B587" s="73">
        <v>5000</v>
      </c>
      <c r="C587" s="73">
        <v>5000</v>
      </c>
      <c r="D587" s="73">
        <v>0</v>
      </c>
      <c r="E587" s="400">
        <v>0</v>
      </c>
      <c r="F587" s="73">
        <v>0</v>
      </c>
    </row>
    <row r="588" spans="1:6" s="146" customFormat="1" ht="12.75">
      <c r="A588" s="1041" t="s">
        <v>492</v>
      </c>
      <c r="B588" s="73">
        <v>5000</v>
      </c>
      <c r="C588" s="73">
        <v>5000</v>
      </c>
      <c r="D588" s="73">
        <v>0</v>
      </c>
      <c r="E588" s="400">
        <v>0</v>
      </c>
      <c r="F588" s="73">
        <v>0</v>
      </c>
    </row>
    <row r="589" spans="1:6" ht="25.5">
      <c r="A589" s="332" t="s">
        <v>829</v>
      </c>
      <c r="B589" s="73"/>
      <c r="C589" s="73"/>
      <c r="D589" s="73"/>
      <c r="E589" s="400"/>
      <c r="F589" s="73"/>
    </row>
    <row r="590" spans="1:7" s="1069" customFormat="1" ht="12.75">
      <c r="A590" s="1027" t="s">
        <v>778</v>
      </c>
      <c r="B590" s="73">
        <v>2024898</v>
      </c>
      <c r="C590" s="73">
        <v>806827</v>
      </c>
      <c r="D590" s="73">
        <v>806827</v>
      </c>
      <c r="E590" s="1042">
        <v>39.8453156652829</v>
      </c>
      <c r="F590" s="73">
        <v>260183</v>
      </c>
      <c r="G590" s="1068"/>
    </row>
    <row r="591" spans="1:7" s="1069" customFormat="1" ht="12.75">
      <c r="A591" s="1028" t="s">
        <v>779</v>
      </c>
      <c r="B591" s="73">
        <v>2024898</v>
      </c>
      <c r="C591" s="73">
        <v>806827</v>
      </c>
      <c r="D591" s="73">
        <v>806827</v>
      </c>
      <c r="E591" s="400">
        <v>39.8453156652829</v>
      </c>
      <c r="F591" s="73">
        <v>260183</v>
      </c>
      <c r="G591" s="1068"/>
    </row>
    <row r="592" spans="1:7" s="1069" customFormat="1" ht="12.75" hidden="1">
      <c r="A592" s="1034" t="s">
        <v>929</v>
      </c>
      <c r="B592" s="1035"/>
      <c r="C592" s="1035">
        <v>0</v>
      </c>
      <c r="D592" s="1035">
        <v>0</v>
      </c>
      <c r="E592" s="1036">
        <v>0</v>
      </c>
      <c r="F592" s="73">
        <v>0</v>
      </c>
      <c r="G592" s="1068"/>
    </row>
    <row r="593" spans="1:7" s="1069" customFormat="1" ht="12.75">
      <c r="A593" s="1027" t="s">
        <v>1033</v>
      </c>
      <c r="B593" s="73">
        <v>2024898</v>
      </c>
      <c r="C593" s="73">
        <v>806827</v>
      </c>
      <c r="D593" s="73">
        <v>428809</v>
      </c>
      <c r="E593" s="400">
        <v>21.176819770674868</v>
      </c>
      <c r="F593" s="73">
        <v>134107</v>
      </c>
      <c r="G593" s="1068"/>
    </row>
    <row r="594" spans="1:6" ht="12.75">
      <c r="A594" s="1028" t="s">
        <v>1022</v>
      </c>
      <c r="B594" s="73">
        <v>2024898</v>
      </c>
      <c r="C594" s="73">
        <v>806827</v>
      </c>
      <c r="D594" s="73">
        <v>428809</v>
      </c>
      <c r="E594" s="400">
        <v>21.176819770674868</v>
      </c>
      <c r="F594" s="73">
        <v>134107</v>
      </c>
    </row>
    <row r="595" spans="1:6" ht="12.75">
      <c r="A595" s="1030" t="s">
        <v>1221</v>
      </c>
      <c r="B595" s="73">
        <v>2024898</v>
      </c>
      <c r="C595" s="73">
        <v>806827</v>
      </c>
      <c r="D595" s="73">
        <v>428809</v>
      </c>
      <c r="E595" s="400">
        <v>21.176819770674868</v>
      </c>
      <c r="F595" s="73">
        <v>134107</v>
      </c>
    </row>
    <row r="596" spans="1:6" ht="12.75">
      <c r="A596" s="194" t="s">
        <v>824</v>
      </c>
      <c r="B596" s="73"/>
      <c r="C596" s="73"/>
      <c r="D596" s="73"/>
      <c r="E596" s="400"/>
      <c r="F596" s="73"/>
    </row>
    <row r="597" spans="1:6" ht="12.75">
      <c r="A597" s="1027" t="s">
        <v>778</v>
      </c>
      <c r="B597" s="73">
        <v>720831</v>
      </c>
      <c r="C597" s="73">
        <v>0</v>
      </c>
      <c r="D597" s="73">
        <v>0</v>
      </c>
      <c r="E597" s="400">
        <v>0</v>
      </c>
      <c r="F597" s="73">
        <v>0</v>
      </c>
    </row>
    <row r="598" spans="1:6" ht="12.75">
      <c r="A598" s="1028" t="s">
        <v>779</v>
      </c>
      <c r="B598" s="73">
        <v>720831</v>
      </c>
      <c r="C598" s="73">
        <v>0</v>
      </c>
      <c r="D598" s="73">
        <v>0</v>
      </c>
      <c r="E598" s="400">
        <v>0</v>
      </c>
      <c r="F598" s="73">
        <v>0</v>
      </c>
    </row>
    <row r="599" spans="1:6" ht="12.75">
      <c r="A599" s="1027" t="s">
        <v>1033</v>
      </c>
      <c r="B599" s="73">
        <v>720831</v>
      </c>
      <c r="C599" s="73">
        <v>0</v>
      </c>
      <c r="D599" s="73">
        <v>0</v>
      </c>
      <c r="E599" s="400">
        <v>0</v>
      </c>
      <c r="F599" s="73">
        <v>0</v>
      </c>
    </row>
    <row r="600" spans="1:6" ht="12.75">
      <c r="A600" s="1029" t="s">
        <v>1039</v>
      </c>
      <c r="B600" s="73">
        <v>669331</v>
      </c>
      <c r="C600" s="73">
        <v>0</v>
      </c>
      <c r="D600" s="73">
        <v>0</v>
      </c>
      <c r="E600" s="400">
        <v>0</v>
      </c>
      <c r="F600" s="73">
        <v>0</v>
      </c>
    </row>
    <row r="601" spans="1:6" ht="12.75">
      <c r="A601" s="1030" t="s">
        <v>895</v>
      </c>
      <c r="B601" s="73">
        <v>608551</v>
      </c>
      <c r="C601" s="73">
        <v>0</v>
      </c>
      <c r="D601" s="73">
        <v>0</v>
      </c>
      <c r="E601" s="400">
        <v>0</v>
      </c>
      <c r="F601" s="73">
        <v>0</v>
      </c>
    </row>
    <row r="602" spans="1:6" ht="12.75">
      <c r="A602" s="1030" t="s">
        <v>483</v>
      </c>
      <c r="B602" s="73">
        <v>60780</v>
      </c>
      <c r="C602" s="73">
        <v>0</v>
      </c>
      <c r="D602" s="73">
        <v>0</v>
      </c>
      <c r="E602" s="400">
        <v>0</v>
      </c>
      <c r="F602" s="73">
        <v>0</v>
      </c>
    </row>
    <row r="603" spans="1:6" ht="12.75">
      <c r="A603" s="1031" t="s">
        <v>817</v>
      </c>
      <c r="B603" s="73">
        <v>60780</v>
      </c>
      <c r="C603" s="73">
        <v>0</v>
      </c>
      <c r="D603" s="73">
        <v>0</v>
      </c>
      <c r="E603" s="400">
        <v>0</v>
      </c>
      <c r="F603" s="73">
        <v>0</v>
      </c>
    </row>
    <row r="604" spans="1:6" ht="12.75">
      <c r="A604" s="1028" t="s">
        <v>1022</v>
      </c>
      <c r="B604" s="73">
        <v>51500</v>
      </c>
      <c r="C604" s="73">
        <v>0</v>
      </c>
      <c r="D604" s="73">
        <v>0</v>
      </c>
      <c r="E604" s="400">
        <v>0</v>
      </c>
      <c r="F604" s="73">
        <v>0</v>
      </c>
    </row>
    <row r="605" spans="1:6" ht="12.75">
      <c r="A605" s="1030" t="s">
        <v>1217</v>
      </c>
      <c r="B605" s="73">
        <v>51500</v>
      </c>
      <c r="C605" s="73">
        <v>0</v>
      </c>
      <c r="D605" s="73">
        <v>0</v>
      </c>
      <c r="E605" s="400">
        <v>0</v>
      </c>
      <c r="F605" s="73">
        <v>0</v>
      </c>
    </row>
    <row r="606" spans="1:6" s="1033" customFormat="1" ht="12.75">
      <c r="A606" s="261" t="s">
        <v>834</v>
      </c>
      <c r="B606" s="35"/>
      <c r="C606" s="35"/>
      <c r="D606" s="35"/>
      <c r="E606" s="400"/>
      <c r="F606" s="73"/>
    </row>
    <row r="607" spans="1:6" s="1033" customFormat="1" ht="12.75">
      <c r="A607" s="261" t="s">
        <v>827</v>
      </c>
      <c r="B607" s="73"/>
      <c r="C607" s="73"/>
      <c r="D607" s="73"/>
      <c r="E607" s="400"/>
      <c r="F607" s="73"/>
    </row>
    <row r="608" spans="1:7" s="1072" customFormat="1" ht="12.75">
      <c r="A608" s="1027" t="s">
        <v>778</v>
      </c>
      <c r="B608" s="197">
        <v>2913522</v>
      </c>
      <c r="C608" s="197">
        <v>1011313</v>
      </c>
      <c r="D608" s="197">
        <v>725861</v>
      </c>
      <c r="E608" s="400">
        <v>24.913523906804205</v>
      </c>
      <c r="F608" s="73">
        <v>679446</v>
      </c>
      <c r="G608" s="1071"/>
    </row>
    <row r="609" spans="1:7" s="1072" customFormat="1" ht="12.75">
      <c r="A609" s="1028" t="s">
        <v>779</v>
      </c>
      <c r="B609" s="197">
        <v>116220</v>
      </c>
      <c r="C609" s="197">
        <v>45100</v>
      </c>
      <c r="D609" s="197">
        <v>45100</v>
      </c>
      <c r="E609" s="400">
        <v>38.805713302357596</v>
      </c>
      <c r="F609" s="73">
        <v>16430</v>
      </c>
      <c r="G609" s="1071"/>
    </row>
    <row r="610" spans="1:7" s="1072" customFormat="1" ht="12.75" hidden="1">
      <c r="A610" s="1034" t="s">
        <v>930</v>
      </c>
      <c r="B610" s="1035">
        <v>0</v>
      </c>
      <c r="C610" s="1035">
        <v>0</v>
      </c>
      <c r="D610" s="1035">
        <v>299515</v>
      </c>
      <c r="E610" s="1036">
        <v>0</v>
      </c>
      <c r="F610" s="73">
        <v>299515</v>
      </c>
      <c r="G610" s="1071"/>
    </row>
    <row r="611" spans="1:7" s="1072" customFormat="1" ht="12" customHeight="1">
      <c r="A611" s="1028" t="s">
        <v>929</v>
      </c>
      <c r="B611" s="197">
        <v>280363</v>
      </c>
      <c r="C611" s="197">
        <v>99823</v>
      </c>
      <c r="D611" s="197">
        <v>67990</v>
      </c>
      <c r="E611" s="400">
        <v>0</v>
      </c>
      <c r="F611" s="73">
        <v>50245</v>
      </c>
      <c r="G611" s="1071"/>
    </row>
    <row r="612" spans="1:7" s="1054" customFormat="1" ht="12" customHeight="1">
      <c r="A612" s="1028" t="s">
        <v>780</v>
      </c>
      <c r="B612" s="197">
        <v>529112</v>
      </c>
      <c r="C612" s="197">
        <v>175137</v>
      </c>
      <c r="D612" s="197">
        <v>139431</v>
      </c>
      <c r="E612" s="400">
        <v>0</v>
      </c>
      <c r="F612" s="73">
        <v>139431</v>
      </c>
      <c r="G612" s="1078"/>
    </row>
    <row r="613" spans="1:7" s="1054" customFormat="1" ht="12" customHeight="1">
      <c r="A613" s="1028" t="s">
        <v>796</v>
      </c>
      <c r="B613" s="197">
        <v>1987827</v>
      </c>
      <c r="C613" s="197">
        <v>691253</v>
      </c>
      <c r="D613" s="197">
        <v>173825</v>
      </c>
      <c r="E613" s="400">
        <v>0</v>
      </c>
      <c r="F613" s="73">
        <v>173825</v>
      </c>
      <c r="G613" s="1078"/>
    </row>
    <row r="614" spans="1:7" s="1072" customFormat="1" ht="12.75">
      <c r="A614" s="1027" t="s">
        <v>1033</v>
      </c>
      <c r="B614" s="197">
        <v>3175136</v>
      </c>
      <c r="C614" s="197">
        <v>1272927</v>
      </c>
      <c r="D614" s="197">
        <v>272223</v>
      </c>
      <c r="E614" s="400">
        <v>8.573585509408101</v>
      </c>
      <c r="F614" s="73">
        <v>174835</v>
      </c>
      <c r="G614" s="1071"/>
    </row>
    <row r="615" spans="1:7" s="1033" customFormat="1" ht="12.75">
      <c r="A615" s="1029" t="s">
        <v>1039</v>
      </c>
      <c r="B615" s="197">
        <v>1313952</v>
      </c>
      <c r="C615" s="197">
        <v>656557</v>
      </c>
      <c r="D615" s="197">
        <v>217899</v>
      </c>
      <c r="E615" s="400">
        <v>16.583482501643896</v>
      </c>
      <c r="F615" s="73">
        <v>127371</v>
      </c>
      <c r="G615" s="1073"/>
    </row>
    <row r="616" spans="1:6" s="1018" customFormat="1" ht="12.75">
      <c r="A616" s="1030" t="s">
        <v>895</v>
      </c>
      <c r="B616" s="197">
        <v>1313952</v>
      </c>
      <c r="C616" s="197">
        <v>656557</v>
      </c>
      <c r="D616" s="197">
        <v>217899</v>
      </c>
      <c r="E616" s="400">
        <v>16.583482501643896</v>
      </c>
      <c r="F616" s="73">
        <v>127371</v>
      </c>
    </row>
    <row r="617" spans="1:6" s="1018" customFormat="1" ht="12.75">
      <c r="A617" s="1028" t="s">
        <v>1022</v>
      </c>
      <c r="B617" s="197">
        <v>1861184</v>
      </c>
      <c r="C617" s="197">
        <v>616370</v>
      </c>
      <c r="D617" s="197">
        <v>54324</v>
      </c>
      <c r="E617" s="400">
        <v>0</v>
      </c>
      <c r="F617" s="73">
        <v>47464</v>
      </c>
    </row>
    <row r="618" spans="1:6" s="1018" customFormat="1" ht="12.75">
      <c r="A618" s="1030" t="s">
        <v>1217</v>
      </c>
      <c r="B618" s="197">
        <v>1861184</v>
      </c>
      <c r="C618" s="197">
        <v>616370</v>
      </c>
      <c r="D618" s="197">
        <v>54324</v>
      </c>
      <c r="E618" s="400">
        <v>0</v>
      </c>
      <c r="F618" s="73">
        <v>47464</v>
      </c>
    </row>
    <row r="619" spans="1:6" s="1018" customFormat="1" ht="12.75">
      <c r="A619" s="195" t="s">
        <v>1027</v>
      </c>
      <c r="B619" s="197">
        <v>-261614</v>
      </c>
      <c r="C619" s="197">
        <v>-261614</v>
      </c>
      <c r="D619" s="197">
        <v>453638</v>
      </c>
      <c r="E619" s="400" t="s">
        <v>1697</v>
      </c>
      <c r="F619" s="73">
        <v>504611</v>
      </c>
    </row>
    <row r="620" spans="1:6" s="1018" customFormat="1" ht="25.5">
      <c r="A620" s="155" t="s">
        <v>835</v>
      </c>
      <c r="B620" s="197">
        <v>261614</v>
      </c>
      <c r="C620" s="197">
        <v>261614</v>
      </c>
      <c r="D620" s="197" t="s">
        <v>1697</v>
      </c>
      <c r="E620" s="400" t="s">
        <v>1697</v>
      </c>
      <c r="F620" s="73" t="s">
        <v>1697</v>
      </c>
    </row>
    <row r="621" spans="1:6" s="1033" customFormat="1" ht="12.75">
      <c r="A621" s="332" t="s">
        <v>799</v>
      </c>
      <c r="B621" s="197"/>
      <c r="C621" s="197"/>
      <c r="D621" s="197"/>
      <c r="E621" s="400"/>
      <c r="F621" s="73"/>
    </row>
    <row r="622" spans="1:6" s="1033" customFormat="1" ht="12.75">
      <c r="A622" s="1027" t="s">
        <v>778</v>
      </c>
      <c r="B622" s="197">
        <v>168673</v>
      </c>
      <c r="C622" s="197">
        <v>0</v>
      </c>
      <c r="D622" s="197">
        <v>0</v>
      </c>
      <c r="E622" s="400">
        <v>0</v>
      </c>
      <c r="F622" s="73">
        <v>0</v>
      </c>
    </row>
    <row r="623" spans="1:6" s="1033" customFormat="1" ht="12.75" hidden="1">
      <c r="A623" s="1034" t="s">
        <v>779</v>
      </c>
      <c r="B623" s="1035">
        <v>0</v>
      </c>
      <c r="C623" s="1035">
        <v>0</v>
      </c>
      <c r="D623" s="1035">
        <v>0</v>
      </c>
      <c r="E623" s="1036">
        <v>0</v>
      </c>
      <c r="F623" s="73">
        <v>0</v>
      </c>
    </row>
    <row r="624" spans="1:6" s="1033" customFormat="1" ht="12.75">
      <c r="A624" s="1029" t="s">
        <v>930</v>
      </c>
      <c r="B624" s="197">
        <v>168673</v>
      </c>
      <c r="C624" s="197">
        <v>0</v>
      </c>
      <c r="D624" s="197">
        <v>0</v>
      </c>
      <c r="E624" s="400">
        <v>0</v>
      </c>
      <c r="F624" s="73">
        <v>0</v>
      </c>
    </row>
    <row r="625" spans="1:6" s="1033" customFormat="1" ht="12.75" hidden="1">
      <c r="A625" s="1034" t="s">
        <v>929</v>
      </c>
      <c r="B625" s="1035">
        <v>0</v>
      </c>
      <c r="C625" s="1035">
        <v>0</v>
      </c>
      <c r="D625" s="1035">
        <v>0</v>
      </c>
      <c r="E625" s="1036">
        <v>0</v>
      </c>
      <c r="F625" s="73">
        <v>0</v>
      </c>
    </row>
    <row r="626" spans="1:6" s="1033" customFormat="1" ht="12.75">
      <c r="A626" s="1038" t="s">
        <v>1033</v>
      </c>
      <c r="B626" s="197">
        <v>168673</v>
      </c>
      <c r="C626" s="197">
        <v>0</v>
      </c>
      <c r="D626" s="197">
        <v>0</v>
      </c>
      <c r="E626" s="400">
        <v>0</v>
      </c>
      <c r="F626" s="73">
        <v>0</v>
      </c>
    </row>
    <row r="627" spans="1:6" s="1033" customFormat="1" ht="12.75">
      <c r="A627" s="1029" t="s">
        <v>1039</v>
      </c>
      <c r="B627" s="197">
        <v>168673</v>
      </c>
      <c r="C627" s="197">
        <v>0</v>
      </c>
      <c r="D627" s="197">
        <v>0</v>
      </c>
      <c r="E627" s="400">
        <v>0</v>
      </c>
      <c r="F627" s="73">
        <v>0</v>
      </c>
    </row>
    <row r="628" spans="1:6" s="1033" customFormat="1" ht="12.75">
      <c r="A628" s="1039" t="s">
        <v>895</v>
      </c>
      <c r="B628" s="197">
        <v>168673</v>
      </c>
      <c r="C628" s="197">
        <v>0</v>
      </c>
      <c r="D628" s="197">
        <v>0</v>
      </c>
      <c r="E628" s="400">
        <v>0</v>
      </c>
      <c r="F628" s="73">
        <v>0</v>
      </c>
    </row>
    <row r="629" spans="1:6" s="1018" customFormat="1" ht="12.75">
      <c r="A629" s="261" t="s">
        <v>806</v>
      </c>
      <c r="B629" s="73"/>
      <c r="C629" s="73"/>
      <c r="D629" s="73"/>
      <c r="E629" s="400"/>
      <c r="F629" s="73"/>
    </row>
    <row r="630" spans="1:6" s="1018" customFormat="1" ht="12.75">
      <c r="A630" s="1027" t="s">
        <v>778</v>
      </c>
      <c r="B630" s="197">
        <v>7975679</v>
      </c>
      <c r="C630" s="197">
        <v>4226355</v>
      </c>
      <c r="D630" s="197">
        <v>4226355</v>
      </c>
      <c r="E630" s="400">
        <v>52.99053535128483</v>
      </c>
      <c r="F630" s="73">
        <v>2504634</v>
      </c>
    </row>
    <row r="631" spans="1:7" s="1047" customFormat="1" ht="12.75">
      <c r="A631" s="1029" t="s">
        <v>779</v>
      </c>
      <c r="B631" s="73">
        <v>7975679</v>
      </c>
      <c r="C631" s="73">
        <v>4226355</v>
      </c>
      <c r="D631" s="73">
        <v>4226355</v>
      </c>
      <c r="E631" s="400">
        <v>52.99053535128483</v>
      </c>
      <c r="F631" s="73">
        <v>2504634</v>
      </c>
      <c r="G631" s="1074"/>
    </row>
    <row r="632" spans="1:7" s="1047" customFormat="1" ht="12.75" hidden="1">
      <c r="A632" s="1034" t="s">
        <v>929</v>
      </c>
      <c r="B632" s="1035">
        <v>0</v>
      </c>
      <c r="C632" s="1035">
        <v>0</v>
      </c>
      <c r="D632" s="1035">
        <v>0</v>
      </c>
      <c r="E632" s="1036">
        <v>0</v>
      </c>
      <c r="F632" s="73">
        <v>0</v>
      </c>
      <c r="G632" s="1074"/>
    </row>
    <row r="633" spans="1:7" s="1047" customFormat="1" ht="12.75">
      <c r="A633" s="1038" t="s">
        <v>1033</v>
      </c>
      <c r="B633" s="73">
        <v>7975679</v>
      </c>
      <c r="C633" s="73">
        <v>4226355</v>
      </c>
      <c r="D633" s="73">
        <v>805108</v>
      </c>
      <c r="E633" s="400">
        <v>10.094538659341731</v>
      </c>
      <c r="F633" s="73">
        <v>430481</v>
      </c>
      <c r="G633" s="1074"/>
    </row>
    <row r="634" spans="1:6" s="1018" customFormat="1" ht="12.75">
      <c r="A634" s="1029" t="s">
        <v>1039</v>
      </c>
      <c r="B634" s="73">
        <v>1626556</v>
      </c>
      <c r="C634" s="73">
        <v>456689</v>
      </c>
      <c r="D634" s="73">
        <v>224553</v>
      </c>
      <c r="E634" s="400">
        <v>13.805426926585989</v>
      </c>
      <c r="F634" s="73">
        <v>55800</v>
      </c>
    </row>
    <row r="635" spans="1:6" s="1018" customFormat="1" ht="12.75">
      <c r="A635" s="1039" t="s">
        <v>895</v>
      </c>
      <c r="B635" s="73">
        <v>1556556</v>
      </c>
      <c r="C635" s="73">
        <v>456689</v>
      </c>
      <c r="D635" s="73">
        <v>224553</v>
      </c>
      <c r="E635" s="400">
        <v>14.426271846306845</v>
      </c>
      <c r="F635" s="73">
        <v>55800</v>
      </c>
    </row>
    <row r="636" spans="1:6" s="1018" customFormat="1" ht="12.75">
      <c r="A636" s="1039" t="s">
        <v>483</v>
      </c>
      <c r="B636" s="73">
        <v>70000</v>
      </c>
      <c r="C636" s="73">
        <v>0</v>
      </c>
      <c r="D636" s="73">
        <v>0</v>
      </c>
      <c r="E636" s="400">
        <v>0</v>
      </c>
      <c r="F636" s="73">
        <v>0</v>
      </c>
    </row>
    <row r="637" spans="1:6" s="1018" customFormat="1" ht="12.75">
      <c r="A637" s="1041" t="s">
        <v>504</v>
      </c>
      <c r="B637" s="73">
        <v>70000</v>
      </c>
      <c r="C637" s="73">
        <v>0</v>
      </c>
      <c r="D637" s="73">
        <v>0</v>
      </c>
      <c r="E637" s="400">
        <v>0</v>
      </c>
      <c r="F637" s="73">
        <v>0</v>
      </c>
    </row>
    <row r="638" spans="1:7" s="1047" customFormat="1" ht="12.75">
      <c r="A638" s="1029" t="s">
        <v>1022</v>
      </c>
      <c r="B638" s="73">
        <v>6349123</v>
      </c>
      <c r="C638" s="73">
        <v>3769666</v>
      </c>
      <c r="D638" s="73">
        <v>580555</v>
      </c>
      <c r="E638" s="400">
        <v>9.143861286039034</v>
      </c>
      <c r="F638" s="73">
        <v>374681</v>
      </c>
      <c r="G638" s="1074"/>
    </row>
    <row r="639" spans="1:7" s="1047" customFormat="1" ht="12.75">
      <c r="A639" s="1029" t="s">
        <v>1217</v>
      </c>
      <c r="B639" s="73">
        <v>6349123</v>
      </c>
      <c r="C639" s="73">
        <v>3769666</v>
      </c>
      <c r="D639" s="73">
        <v>580555</v>
      </c>
      <c r="E639" s="400">
        <v>9.143861286039034</v>
      </c>
      <c r="F639" s="73">
        <v>374681</v>
      </c>
      <c r="G639" s="1074"/>
    </row>
    <row r="640" spans="1:7" s="1047" customFormat="1" ht="12.75">
      <c r="A640" s="261" t="s">
        <v>809</v>
      </c>
      <c r="B640" s="73"/>
      <c r="C640" s="73"/>
      <c r="D640" s="73"/>
      <c r="E640" s="400"/>
      <c r="F640" s="73"/>
      <c r="G640" s="1074"/>
    </row>
    <row r="641" spans="1:7" s="1047" customFormat="1" ht="12.75">
      <c r="A641" s="1027" t="s">
        <v>778</v>
      </c>
      <c r="B641" s="73">
        <v>17433631</v>
      </c>
      <c r="C641" s="73">
        <v>4748218</v>
      </c>
      <c r="D641" s="73">
        <v>4749377</v>
      </c>
      <c r="E641" s="400">
        <v>27.24261514999371</v>
      </c>
      <c r="F641" s="73">
        <v>923856</v>
      </c>
      <c r="G641" s="1074"/>
    </row>
    <row r="642" spans="1:7" s="1047" customFormat="1" ht="12.75">
      <c r="A642" s="1029" t="s">
        <v>779</v>
      </c>
      <c r="B642" s="73">
        <v>17433631</v>
      </c>
      <c r="C642" s="73">
        <v>4748218</v>
      </c>
      <c r="D642" s="73">
        <v>4748218</v>
      </c>
      <c r="E642" s="400">
        <v>27.235967079950242</v>
      </c>
      <c r="F642" s="73">
        <v>922791</v>
      </c>
      <c r="G642" s="1074"/>
    </row>
    <row r="643" spans="1:6" s="1047" customFormat="1" ht="12.75" hidden="1">
      <c r="A643" s="1034" t="s">
        <v>929</v>
      </c>
      <c r="B643" s="1035">
        <v>0</v>
      </c>
      <c r="C643" s="1035">
        <v>0</v>
      </c>
      <c r="D643" s="1035">
        <v>1159</v>
      </c>
      <c r="E643" s="1036">
        <v>0</v>
      </c>
      <c r="F643" s="73">
        <v>1065</v>
      </c>
    </row>
    <row r="644" spans="1:6" s="1018" customFormat="1" ht="12.75">
      <c r="A644" s="1038" t="s">
        <v>1033</v>
      </c>
      <c r="B644" s="73">
        <v>17433631</v>
      </c>
      <c r="C644" s="73">
        <v>4748218</v>
      </c>
      <c r="D644" s="73">
        <v>2367854</v>
      </c>
      <c r="E644" s="400">
        <v>0</v>
      </c>
      <c r="F644" s="73">
        <v>1091796</v>
      </c>
    </row>
    <row r="645" spans="1:6" s="1018" customFormat="1" ht="12.75">
      <c r="A645" s="1029" t="s">
        <v>1039</v>
      </c>
      <c r="B645" s="73">
        <v>13847421</v>
      </c>
      <c r="C645" s="73">
        <v>3792548</v>
      </c>
      <c r="D645" s="73">
        <v>2130810</v>
      </c>
      <c r="E645" s="400">
        <v>0</v>
      </c>
      <c r="F645" s="73">
        <v>972856</v>
      </c>
    </row>
    <row r="646" spans="1:6" s="1018" customFormat="1" ht="12.75">
      <c r="A646" s="1039" t="s">
        <v>895</v>
      </c>
      <c r="B646" s="73">
        <v>11290623</v>
      </c>
      <c r="C646" s="73">
        <v>3073940</v>
      </c>
      <c r="D646" s="73">
        <v>1565770</v>
      </c>
      <c r="E646" s="400">
        <v>13.86787956696455</v>
      </c>
      <c r="F646" s="73">
        <v>704738</v>
      </c>
    </row>
    <row r="647" spans="1:6" s="1018" customFormat="1" ht="12.75">
      <c r="A647" s="1039" t="s">
        <v>483</v>
      </c>
      <c r="B647" s="73">
        <v>2556798</v>
      </c>
      <c r="C647" s="73">
        <v>718608</v>
      </c>
      <c r="D647" s="73">
        <v>565040</v>
      </c>
      <c r="E647" s="400">
        <v>22.099516661073736</v>
      </c>
      <c r="F647" s="73">
        <v>268118</v>
      </c>
    </row>
    <row r="648" spans="1:6" s="1018" customFormat="1" ht="12.75">
      <c r="A648" s="1041" t="s">
        <v>492</v>
      </c>
      <c r="B648" s="73">
        <v>252704</v>
      </c>
      <c r="C648" s="73">
        <v>113070</v>
      </c>
      <c r="D648" s="73">
        <v>99272</v>
      </c>
      <c r="E648" s="400">
        <v>0</v>
      </c>
      <c r="F648" s="73">
        <v>40151</v>
      </c>
    </row>
    <row r="649" spans="1:6" s="1018" customFormat="1" ht="12.75">
      <c r="A649" s="1041" t="s">
        <v>494</v>
      </c>
      <c r="B649" s="73">
        <v>952076</v>
      </c>
      <c r="C649" s="73">
        <v>285409</v>
      </c>
      <c r="D649" s="73">
        <v>270051</v>
      </c>
      <c r="E649" s="400">
        <v>28.364437292821158</v>
      </c>
      <c r="F649" s="73">
        <v>68293</v>
      </c>
    </row>
    <row r="650" spans="1:6" s="1018" customFormat="1" ht="12.75">
      <c r="A650" s="1041" t="s">
        <v>504</v>
      </c>
      <c r="B650" s="73">
        <v>1352018</v>
      </c>
      <c r="C650" s="73">
        <v>320129</v>
      </c>
      <c r="D650" s="73">
        <v>195717</v>
      </c>
      <c r="E650" s="400">
        <v>14.475916740753453</v>
      </c>
      <c r="F650" s="73">
        <v>159674</v>
      </c>
    </row>
    <row r="651" spans="1:6" s="1018" customFormat="1" ht="12.75">
      <c r="A651" s="1029" t="s">
        <v>1022</v>
      </c>
      <c r="B651" s="73">
        <v>3586210</v>
      </c>
      <c r="C651" s="73">
        <v>955670</v>
      </c>
      <c r="D651" s="73">
        <v>237044</v>
      </c>
      <c r="E651" s="400">
        <v>6.609875049146592</v>
      </c>
      <c r="F651" s="73">
        <v>118940</v>
      </c>
    </row>
    <row r="652" spans="1:6" s="1018" customFormat="1" ht="12.75">
      <c r="A652" s="1039" t="s">
        <v>1217</v>
      </c>
      <c r="B652" s="73">
        <v>3586210</v>
      </c>
      <c r="C652" s="73">
        <v>955670</v>
      </c>
      <c r="D652" s="73">
        <v>237044</v>
      </c>
      <c r="E652" s="400">
        <v>6.609875049146592</v>
      </c>
      <c r="F652" s="73">
        <v>118940</v>
      </c>
    </row>
    <row r="653" spans="1:6" s="1018" customFormat="1" ht="12.75">
      <c r="A653" s="261" t="s">
        <v>819</v>
      </c>
      <c r="B653" s="73"/>
      <c r="C653" s="73"/>
      <c r="D653" s="73"/>
      <c r="E653" s="400"/>
      <c r="F653" s="73"/>
    </row>
    <row r="654" spans="1:7" s="1047" customFormat="1" ht="12.75">
      <c r="A654" s="1027" t="s">
        <v>778</v>
      </c>
      <c r="B654" s="73">
        <v>7995780</v>
      </c>
      <c r="C654" s="73">
        <v>2900160</v>
      </c>
      <c r="D654" s="73">
        <v>2128959</v>
      </c>
      <c r="E654" s="400">
        <v>26.626032732266268</v>
      </c>
      <c r="F654" s="73">
        <v>141300</v>
      </c>
      <c r="G654" s="1074"/>
    </row>
    <row r="655" spans="1:7" s="1047" customFormat="1" ht="12.75">
      <c r="A655" s="1029" t="s">
        <v>779</v>
      </c>
      <c r="B655" s="73">
        <v>996860</v>
      </c>
      <c r="C655" s="73">
        <v>455955</v>
      </c>
      <c r="D655" s="73">
        <v>455955</v>
      </c>
      <c r="E655" s="400">
        <v>45.73912083943583</v>
      </c>
      <c r="F655" s="73">
        <v>68077</v>
      </c>
      <c r="G655" s="1074"/>
    </row>
    <row r="656" spans="1:7" s="1047" customFormat="1" ht="12.75">
      <c r="A656" s="1028" t="s">
        <v>929</v>
      </c>
      <c r="B656" s="197">
        <v>5000</v>
      </c>
      <c r="C656" s="197">
        <v>1000</v>
      </c>
      <c r="D656" s="197">
        <v>5625</v>
      </c>
      <c r="E656" s="400">
        <v>112.5</v>
      </c>
      <c r="F656" s="73">
        <v>835</v>
      </c>
      <c r="G656" s="1074"/>
    </row>
    <row r="657" spans="1:7" s="1047" customFormat="1" ht="12.75">
      <c r="A657" s="1029" t="s">
        <v>930</v>
      </c>
      <c r="B657" s="73">
        <v>6993920</v>
      </c>
      <c r="C657" s="73">
        <v>2443205</v>
      </c>
      <c r="D657" s="73">
        <v>1667379</v>
      </c>
      <c r="E657" s="400">
        <v>23.840407096449486</v>
      </c>
      <c r="F657" s="73">
        <v>72388</v>
      </c>
      <c r="G657" s="1074"/>
    </row>
    <row r="658" spans="1:7" s="1047" customFormat="1" ht="12.75">
      <c r="A658" s="1038" t="s">
        <v>1033</v>
      </c>
      <c r="B658" s="73">
        <v>8026952</v>
      </c>
      <c r="C658" s="73">
        <v>2931332</v>
      </c>
      <c r="D658" s="73">
        <v>1314738</v>
      </c>
      <c r="E658" s="400">
        <v>16.379044000761432</v>
      </c>
      <c r="F658" s="73">
        <v>234856</v>
      </c>
      <c r="G658" s="1074"/>
    </row>
    <row r="659" spans="1:7" s="1018" customFormat="1" ht="12.75">
      <c r="A659" s="1029" t="s">
        <v>1039</v>
      </c>
      <c r="B659" s="73">
        <v>7993852</v>
      </c>
      <c r="C659" s="73">
        <v>2900232</v>
      </c>
      <c r="D659" s="73">
        <v>1306882</v>
      </c>
      <c r="E659" s="400">
        <v>16.348588890562397</v>
      </c>
      <c r="F659" s="73">
        <v>234601</v>
      </c>
      <c r="G659" s="1075"/>
    </row>
    <row r="660" spans="1:7" s="1018" customFormat="1" ht="12.75">
      <c r="A660" s="1039" t="s">
        <v>895</v>
      </c>
      <c r="B660" s="73">
        <v>1093852</v>
      </c>
      <c r="C660" s="73">
        <v>405502</v>
      </c>
      <c r="D660" s="73">
        <v>253072</v>
      </c>
      <c r="E660" s="400">
        <v>23.135853844944286</v>
      </c>
      <c r="F660" s="73">
        <v>75717</v>
      </c>
      <c r="G660" s="1075"/>
    </row>
    <row r="661" spans="1:6" s="1018" customFormat="1" ht="12" customHeight="1">
      <c r="A661" s="1038" t="s">
        <v>836</v>
      </c>
      <c r="B661" s="197">
        <v>6900000</v>
      </c>
      <c r="C661" s="197">
        <v>2494730</v>
      </c>
      <c r="D661" s="197">
        <v>1053810</v>
      </c>
      <c r="E661" s="400">
        <v>15.272608695652174</v>
      </c>
      <c r="F661" s="73">
        <v>158884</v>
      </c>
    </row>
    <row r="662" spans="1:6" s="1018" customFormat="1" ht="12.75">
      <c r="A662" s="1041" t="s">
        <v>492</v>
      </c>
      <c r="B662" s="197">
        <v>6690000</v>
      </c>
      <c r="C662" s="197">
        <v>2444730</v>
      </c>
      <c r="D662" s="197">
        <v>1018726</v>
      </c>
      <c r="E662" s="400">
        <v>15.227593423019432</v>
      </c>
      <c r="F662" s="73">
        <v>154121</v>
      </c>
    </row>
    <row r="663" spans="1:6" s="1018" customFormat="1" ht="12.75">
      <c r="A663" s="1041" t="s">
        <v>494</v>
      </c>
      <c r="B663" s="73">
        <v>210000</v>
      </c>
      <c r="C663" s="73">
        <v>50000</v>
      </c>
      <c r="D663" s="73">
        <v>35084</v>
      </c>
      <c r="E663" s="400">
        <v>16.706666666666667</v>
      </c>
      <c r="F663" s="73">
        <v>4763</v>
      </c>
    </row>
    <row r="664" spans="1:6" s="1018" customFormat="1" ht="12.75">
      <c r="A664" s="1029" t="s">
        <v>1022</v>
      </c>
      <c r="B664" s="197">
        <v>33100</v>
      </c>
      <c r="C664" s="197">
        <v>31100</v>
      </c>
      <c r="D664" s="197">
        <v>7856</v>
      </c>
      <c r="E664" s="400">
        <v>23.734138972809667</v>
      </c>
      <c r="F664" s="73">
        <v>255</v>
      </c>
    </row>
    <row r="665" spans="1:7" s="1047" customFormat="1" ht="12.75">
      <c r="A665" s="1039" t="s">
        <v>1217</v>
      </c>
      <c r="B665" s="73">
        <v>33100</v>
      </c>
      <c r="C665" s="73">
        <v>31100</v>
      </c>
      <c r="D665" s="73">
        <v>7856</v>
      </c>
      <c r="E665" s="400">
        <v>23.734138972809667</v>
      </c>
      <c r="F665" s="73">
        <v>255</v>
      </c>
      <c r="G665" s="1074"/>
    </row>
    <row r="666" spans="1:6" s="1047" customFormat="1" ht="12.75">
      <c r="A666" s="194" t="s">
        <v>824</v>
      </c>
      <c r="B666" s="73"/>
      <c r="C666" s="73"/>
      <c r="D666" s="73"/>
      <c r="E666" s="400"/>
      <c r="F666" s="73"/>
    </row>
    <row r="667" spans="1:6" s="1047" customFormat="1" ht="12.75">
      <c r="A667" s="1027" t="s">
        <v>778</v>
      </c>
      <c r="B667" s="73">
        <v>3627617</v>
      </c>
      <c r="C667" s="73">
        <v>270344</v>
      </c>
      <c r="D667" s="73">
        <v>270344</v>
      </c>
      <c r="E667" s="400">
        <v>7.452385408933744</v>
      </c>
      <c r="F667" s="73">
        <v>39698</v>
      </c>
    </row>
    <row r="668" spans="1:6" s="1047" customFormat="1" ht="12.75">
      <c r="A668" s="1028" t="s">
        <v>779</v>
      </c>
      <c r="B668" s="73">
        <v>3623017</v>
      </c>
      <c r="C668" s="73">
        <v>270344</v>
      </c>
      <c r="D668" s="73">
        <v>270344</v>
      </c>
      <c r="E668" s="400">
        <v>7.461847405077039</v>
      </c>
      <c r="F668" s="73">
        <v>39698</v>
      </c>
    </row>
    <row r="669" spans="1:6" s="1047" customFormat="1" ht="12.75">
      <c r="A669" s="1028" t="s">
        <v>929</v>
      </c>
      <c r="B669" s="197">
        <v>4600</v>
      </c>
      <c r="C669" s="197">
        <v>0</v>
      </c>
      <c r="D669" s="197">
        <v>0</v>
      </c>
      <c r="E669" s="400">
        <v>0</v>
      </c>
      <c r="F669" s="73">
        <v>0</v>
      </c>
    </row>
    <row r="670" spans="1:6" s="1047" customFormat="1" ht="12.75">
      <c r="A670" s="1027" t="s">
        <v>1033</v>
      </c>
      <c r="B670" s="73">
        <v>6099338</v>
      </c>
      <c r="C670" s="73">
        <v>270344</v>
      </c>
      <c r="D670" s="73">
        <v>198090</v>
      </c>
      <c r="E670" s="400">
        <v>3.247729507694114</v>
      </c>
      <c r="F670" s="73">
        <v>50855</v>
      </c>
    </row>
    <row r="671" spans="1:6" s="1047" customFormat="1" ht="12.75">
      <c r="A671" s="1029" t="s">
        <v>1039</v>
      </c>
      <c r="B671" s="73">
        <v>6094738</v>
      </c>
      <c r="C671" s="73">
        <v>270344</v>
      </c>
      <c r="D671" s="73">
        <v>198090</v>
      </c>
      <c r="E671" s="400">
        <v>3.250180729672055</v>
      </c>
      <c r="F671" s="73">
        <v>50855</v>
      </c>
    </row>
    <row r="672" spans="1:6" s="1047" customFormat="1" ht="12.75">
      <c r="A672" s="1039" t="s">
        <v>895</v>
      </c>
      <c r="B672" s="73">
        <v>3719433</v>
      </c>
      <c r="C672" s="73">
        <v>200465</v>
      </c>
      <c r="D672" s="73">
        <v>137015</v>
      </c>
      <c r="E672" s="400">
        <v>3.6837604011149008</v>
      </c>
      <c r="F672" s="73">
        <v>22904</v>
      </c>
    </row>
    <row r="673" spans="1:6" s="1047" customFormat="1" ht="12.75">
      <c r="A673" s="1039" t="s">
        <v>1014</v>
      </c>
      <c r="B673" s="73">
        <v>2271777</v>
      </c>
      <c r="C673" s="73">
        <v>0</v>
      </c>
      <c r="D673" s="73">
        <v>0</v>
      </c>
      <c r="E673" s="400">
        <v>0</v>
      </c>
      <c r="F673" s="73">
        <v>0</v>
      </c>
    </row>
    <row r="674" spans="1:6" s="1047" customFormat="1" ht="12.75">
      <c r="A674" s="1039" t="s">
        <v>483</v>
      </c>
      <c r="B674" s="73">
        <v>103528</v>
      </c>
      <c r="C674" s="73">
        <v>69879</v>
      </c>
      <c r="D674" s="73">
        <v>61075</v>
      </c>
      <c r="E674" s="400">
        <v>58.993702186848004</v>
      </c>
      <c r="F674" s="73">
        <v>27951</v>
      </c>
    </row>
    <row r="675" spans="1:6" s="1047" customFormat="1" ht="12.75">
      <c r="A675" s="1041" t="s">
        <v>812</v>
      </c>
      <c r="B675" s="73">
        <v>61598</v>
      </c>
      <c r="C675" s="73">
        <v>36772</v>
      </c>
      <c r="D675" s="73">
        <v>34650</v>
      </c>
      <c r="E675" s="400">
        <v>56.25182635799864</v>
      </c>
      <c r="F675" s="73">
        <v>27951</v>
      </c>
    </row>
    <row r="676" spans="1:6" s="1047" customFormat="1" ht="12.75">
      <c r="A676" s="1041" t="s">
        <v>817</v>
      </c>
      <c r="B676" s="73">
        <v>41930</v>
      </c>
      <c r="C676" s="73">
        <v>33107</v>
      </c>
      <c r="D676" s="73">
        <v>26425</v>
      </c>
      <c r="E676" s="400">
        <v>63.02170283806344</v>
      </c>
      <c r="F676" s="73">
        <v>0</v>
      </c>
    </row>
    <row r="677" spans="1:6" s="1047" customFormat="1" ht="12.75">
      <c r="A677" s="1029" t="s">
        <v>1022</v>
      </c>
      <c r="B677" s="73">
        <v>4600</v>
      </c>
      <c r="C677" s="73">
        <v>0</v>
      </c>
      <c r="D677" s="73">
        <v>0</v>
      </c>
      <c r="E677" s="400">
        <v>0</v>
      </c>
      <c r="F677" s="73">
        <v>0</v>
      </c>
    </row>
    <row r="678" spans="1:6" s="1047" customFormat="1" ht="12.75">
      <c r="A678" s="1029" t="s">
        <v>1217</v>
      </c>
      <c r="B678" s="73">
        <v>4600</v>
      </c>
      <c r="C678" s="73">
        <v>0</v>
      </c>
      <c r="D678" s="73">
        <v>0</v>
      </c>
      <c r="E678" s="400">
        <v>0</v>
      </c>
      <c r="F678" s="73">
        <v>0</v>
      </c>
    </row>
    <row r="679" spans="1:6" s="1047" customFormat="1" ht="12.75">
      <c r="A679" s="1038" t="s">
        <v>1048</v>
      </c>
      <c r="B679" s="73">
        <v>-2471721</v>
      </c>
      <c r="C679" s="73">
        <v>-2471721</v>
      </c>
      <c r="D679" s="73">
        <v>-787905</v>
      </c>
      <c r="E679" s="400">
        <v>31.876777354725718</v>
      </c>
      <c r="F679" s="73">
        <v>-225597</v>
      </c>
    </row>
    <row r="680" spans="1:6" s="1047" customFormat="1" ht="12.75">
      <c r="A680" s="1038" t="s">
        <v>1053</v>
      </c>
      <c r="B680" s="73">
        <v>2471721</v>
      </c>
      <c r="C680" s="73">
        <v>2471721</v>
      </c>
      <c r="D680" s="73">
        <v>787905</v>
      </c>
      <c r="E680" s="400">
        <v>31.876777354725718</v>
      </c>
      <c r="F680" s="73">
        <v>225597</v>
      </c>
    </row>
    <row r="681" spans="1:6" s="1033" customFormat="1" ht="12.75">
      <c r="A681" s="261" t="s">
        <v>837</v>
      </c>
      <c r="B681" s="35"/>
      <c r="C681" s="35"/>
      <c r="D681" s="35"/>
      <c r="E681" s="400"/>
      <c r="F681" s="73"/>
    </row>
    <row r="682" spans="1:6" s="1033" customFormat="1" ht="12.75">
      <c r="A682" s="261" t="s">
        <v>827</v>
      </c>
      <c r="B682" s="73"/>
      <c r="C682" s="73"/>
      <c r="D682" s="73"/>
      <c r="E682" s="400"/>
      <c r="F682" s="73"/>
    </row>
    <row r="683" spans="1:7" s="1072" customFormat="1" ht="12.75">
      <c r="A683" s="1027" t="s">
        <v>778</v>
      </c>
      <c r="B683" s="197">
        <v>2136197</v>
      </c>
      <c r="C683" s="197">
        <v>1326410</v>
      </c>
      <c r="D683" s="197">
        <v>766285</v>
      </c>
      <c r="E683" s="400">
        <v>35.87145754815684</v>
      </c>
      <c r="F683" s="73">
        <v>242981</v>
      </c>
      <c r="G683" s="1071"/>
    </row>
    <row r="684" spans="1:7" s="1072" customFormat="1" ht="12.75">
      <c r="A684" s="1028" t="s">
        <v>779</v>
      </c>
      <c r="B684" s="197">
        <v>439263</v>
      </c>
      <c r="C684" s="197">
        <v>295332</v>
      </c>
      <c r="D684" s="197">
        <v>295332</v>
      </c>
      <c r="E684" s="400">
        <v>67.23352524569563</v>
      </c>
      <c r="F684" s="73">
        <v>237132</v>
      </c>
      <c r="G684" s="1071"/>
    </row>
    <row r="685" spans="1:7" s="1069" customFormat="1" ht="12.75">
      <c r="A685" s="1028" t="s">
        <v>929</v>
      </c>
      <c r="B685" s="197">
        <v>3081</v>
      </c>
      <c r="C685" s="197">
        <v>3081</v>
      </c>
      <c r="D685" s="197">
        <v>3081</v>
      </c>
      <c r="E685" s="400">
        <v>100</v>
      </c>
      <c r="F685" s="73">
        <v>0</v>
      </c>
      <c r="G685" s="1068"/>
    </row>
    <row r="686" spans="1:7" s="1072" customFormat="1" ht="12.75">
      <c r="A686" s="1028" t="s">
        <v>930</v>
      </c>
      <c r="B686" s="197">
        <v>1693853</v>
      </c>
      <c r="C686" s="197">
        <v>1027997</v>
      </c>
      <c r="D686" s="197">
        <v>467872</v>
      </c>
      <c r="E686" s="400">
        <v>27.621759385259526</v>
      </c>
      <c r="F686" s="73">
        <v>5849</v>
      </c>
      <c r="G686" s="1071"/>
    </row>
    <row r="687" spans="1:7" s="1072" customFormat="1" ht="12.75">
      <c r="A687" s="1027" t="s">
        <v>1033</v>
      </c>
      <c r="B687" s="197">
        <v>2136197</v>
      </c>
      <c r="C687" s="197">
        <v>1326410</v>
      </c>
      <c r="D687" s="197">
        <v>472593</v>
      </c>
      <c r="E687" s="400">
        <v>22.123100069890558</v>
      </c>
      <c r="F687" s="73">
        <v>7489</v>
      </c>
      <c r="G687" s="1071"/>
    </row>
    <row r="688" spans="1:7" s="1033" customFormat="1" ht="12.75">
      <c r="A688" s="1029" t="s">
        <v>1039</v>
      </c>
      <c r="B688" s="197">
        <v>320878</v>
      </c>
      <c r="C688" s="197">
        <v>150157</v>
      </c>
      <c r="D688" s="197">
        <v>17482</v>
      </c>
      <c r="E688" s="400">
        <v>5.448176565548277</v>
      </c>
      <c r="F688" s="73">
        <v>7489</v>
      </c>
      <c r="G688" s="1073"/>
    </row>
    <row r="689" spans="1:7" s="1033" customFormat="1" ht="12.75">
      <c r="A689" s="1030" t="s">
        <v>895</v>
      </c>
      <c r="B689" s="197">
        <v>320878</v>
      </c>
      <c r="C689" s="197">
        <v>150157</v>
      </c>
      <c r="D689" s="197">
        <v>17482</v>
      </c>
      <c r="E689" s="400">
        <v>5.448176565548277</v>
      </c>
      <c r="F689" s="73">
        <v>7489</v>
      </c>
      <c r="G689" s="1073"/>
    </row>
    <row r="690" spans="1:6" s="1033" customFormat="1" ht="12.75">
      <c r="A690" s="1028" t="s">
        <v>1022</v>
      </c>
      <c r="B690" s="197">
        <v>1815319</v>
      </c>
      <c r="C690" s="197">
        <v>1176253</v>
      </c>
      <c r="D690" s="197">
        <v>455111</v>
      </c>
      <c r="E690" s="400">
        <v>25.070579881552497</v>
      </c>
      <c r="F690" s="73">
        <v>0</v>
      </c>
    </row>
    <row r="691" spans="1:6" s="1033" customFormat="1" ht="12.75">
      <c r="A691" s="1027" t="s">
        <v>786</v>
      </c>
      <c r="B691" s="197">
        <v>1723117</v>
      </c>
      <c r="C691" s="197">
        <v>1176253</v>
      </c>
      <c r="D691" s="197">
        <v>455111</v>
      </c>
      <c r="E691" s="400">
        <v>26.412077647658283</v>
      </c>
      <c r="F691" s="73">
        <v>0</v>
      </c>
    </row>
    <row r="692" spans="1:6" s="1033" customFormat="1" ht="12.75">
      <c r="A692" s="1030" t="s">
        <v>1221</v>
      </c>
      <c r="B692" s="197">
        <v>92202</v>
      </c>
      <c r="C692" s="197">
        <v>0</v>
      </c>
      <c r="D692" s="197">
        <v>0</v>
      </c>
      <c r="E692" s="400">
        <v>0</v>
      </c>
      <c r="F692" s="73">
        <v>0</v>
      </c>
    </row>
    <row r="693" spans="1:6" ht="12.75">
      <c r="A693" s="194" t="s">
        <v>799</v>
      </c>
      <c r="B693" s="73"/>
      <c r="C693" s="73"/>
      <c r="D693" s="73"/>
      <c r="E693" s="400"/>
      <c r="F693" s="73"/>
    </row>
    <row r="694" spans="1:6" ht="12.75">
      <c r="A694" s="1027" t="s">
        <v>778</v>
      </c>
      <c r="B694" s="73">
        <v>1518087</v>
      </c>
      <c r="C694" s="73">
        <v>542270</v>
      </c>
      <c r="D694" s="73">
        <v>95973</v>
      </c>
      <c r="E694" s="400">
        <v>6.3219696894842</v>
      </c>
      <c r="F694" s="73">
        <v>2687</v>
      </c>
    </row>
    <row r="695" spans="1:6" ht="12.75">
      <c r="A695" s="1028" t="s">
        <v>779</v>
      </c>
      <c r="B695" s="73">
        <v>123660</v>
      </c>
      <c r="C695" s="73">
        <v>30585</v>
      </c>
      <c r="D695" s="73">
        <v>30585</v>
      </c>
      <c r="E695" s="400">
        <v>24.733139252789908</v>
      </c>
      <c r="F695" s="73">
        <v>2687</v>
      </c>
    </row>
    <row r="696" spans="1:6" ht="12.75">
      <c r="A696" s="1028" t="s">
        <v>930</v>
      </c>
      <c r="B696" s="73">
        <v>1394427</v>
      </c>
      <c r="C696" s="73">
        <v>511685</v>
      </c>
      <c r="D696" s="73">
        <v>65388</v>
      </c>
      <c r="E696" s="400">
        <v>4.689237945048396</v>
      </c>
      <c r="F696" s="73">
        <v>0</v>
      </c>
    </row>
    <row r="697" spans="1:6" ht="12.75">
      <c r="A697" s="1027" t="s">
        <v>1037</v>
      </c>
      <c r="B697" s="73">
        <v>1518087</v>
      </c>
      <c r="C697" s="73">
        <v>542270</v>
      </c>
      <c r="D697" s="73">
        <v>78211</v>
      </c>
      <c r="E697" s="400">
        <v>5.151944519648742</v>
      </c>
      <c r="F697" s="73">
        <v>9917</v>
      </c>
    </row>
    <row r="698" spans="1:6" ht="12.75">
      <c r="A698" s="1029" t="s">
        <v>1039</v>
      </c>
      <c r="B698" s="73">
        <v>1407077</v>
      </c>
      <c r="C698" s="73">
        <v>494830</v>
      </c>
      <c r="D698" s="73">
        <v>78211</v>
      </c>
      <c r="E698" s="400">
        <v>5.558402276492331</v>
      </c>
      <c r="F698" s="73">
        <v>9917</v>
      </c>
    </row>
    <row r="699" spans="1:6" ht="12.75">
      <c r="A699" s="1039" t="s">
        <v>895</v>
      </c>
      <c r="B699" s="73">
        <v>1407077</v>
      </c>
      <c r="C699" s="73">
        <v>494830</v>
      </c>
      <c r="D699" s="73">
        <v>78211</v>
      </c>
      <c r="E699" s="400">
        <v>5.558402276492331</v>
      </c>
      <c r="F699" s="73">
        <v>9917</v>
      </c>
    </row>
    <row r="700" spans="1:6" ht="12.75">
      <c r="A700" s="1028" t="s">
        <v>1022</v>
      </c>
      <c r="B700" s="73">
        <v>111010</v>
      </c>
      <c r="C700" s="73">
        <v>47440</v>
      </c>
      <c r="D700" s="73">
        <v>0</v>
      </c>
      <c r="E700" s="400">
        <v>0</v>
      </c>
      <c r="F700" s="73">
        <v>0</v>
      </c>
    </row>
    <row r="701" spans="1:6" ht="12.75">
      <c r="A701" s="1027" t="s">
        <v>786</v>
      </c>
      <c r="B701" s="73">
        <v>108937</v>
      </c>
      <c r="C701" s="73">
        <v>47440</v>
      </c>
      <c r="D701" s="73">
        <v>0</v>
      </c>
      <c r="E701" s="400">
        <v>0</v>
      </c>
      <c r="F701" s="73">
        <v>0</v>
      </c>
    </row>
    <row r="702" spans="1:6" ht="12.75">
      <c r="A702" s="1030" t="s">
        <v>1221</v>
      </c>
      <c r="B702" s="73">
        <v>2073</v>
      </c>
      <c r="C702" s="73">
        <v>0</v>
      </c>
      <c r="D702" s="73">
        <v>0</v>
      </c>
      <c r="E702" s="400">
        <v>0</v>
      </c>
      <c r="F702" s="73">
        <v>0</v>
      </c>
    </row>
    <row r="703" spans="1:6" ht="12.75">
      <c r="A703" s="261" t="s">
        <v>800</v>
      </c>
      <c r="B703" s="73"/>
      <c r="C703" s="73"/>
      <c r="D703" s="73"/>
      <c r="E703" s="400"/>
      <c r="F703" s="73"/>
    </row>
    <row r="704" spans="1:7" s="1069" customFormat="1" ht="12.75">
      <c r="A704" s="1027" t="s">
        <v>778</v>
      </c>
      <c r="B704" s="73">
        <v>13711662</v>
      </c>
      <c r="C704" s="73">
        <v>1988000</v>
      </c>
      <c r="D704" s="73">
        <v>1015158</v>
      </c>
      <c r="E704" s="400">
        <v>7.403610153167428</v>
      </c>
      <c r="F704" s="73">
        <v>44297</v>
      </c>
      <c r="G704" s="1068"/>
    </row>
    <row r="705" spans="1:7" s="1069" customFormat="1" ht="12.75">
      <c r="A705" s="1028" t="s">
        <v>779</v>
      </c>
      <c r="B705" s="73">
        <v>3294753</v>
      </c>
      <c r="C705" s="73">
        <v>475000</v>
      </c>
      <c r="D705" s="73">
        <v>475000</v>
      </c>
      <c r="E705" s="400">
        <v>14.4168622048451</v>
      </c>
      <c r="F705" s="73">
        <v>0</v>
      </c>
      <c r="G705" s="1068"/>
    </row>
    <row r="706" spans="1:7" s="1069" customFormat="1" ht="12.75">
      <c r="A706" s="1028" t="s">
        <v>929</v>
      </c>
      <c r="B706" s="197">
        <v>50000</v>
      </c>
      <c r="C706" s="197">
        <v>50000</v>
      </c>
      <c r="D706" s="197">
        <v>4949</v>
      </c>
      <c r="E706" s="400">
        <v>9.898</v>
      </c>
      <c r="F706" s="73">
        <v>425</v>
      </c>
      <c r="G706" s="1068"/>
    </row>
    <row r="707" spans="1:7" s="1069" customFormat="1" ht="12.75">
      <c r="A707" s="195" t="s">
        <v>838</v>
      </c>
      <c r="B707" s="73">
        <v>10366909</v>
      </c>
      <c r="C707" s="73">
        <v>1463000</v>
      </c>
      <c r="D707" s="73">
        <v>535209</v>
      </c>
      <c r="E707" s="400">
        <v>5.16266709778199</v>
      </c>
      <c r="F707" s="73">
        <v>43872</v>
      </c>
      <c r="G707" s="1068"/>
    </row>
    <row r="708" spans="1:7" s="1069" customFormat="1" ht="12.75">
      <c r="A708" s="195" t="s">
        <v>782</v>
      </c>
      <c r="B708" s="73">
        <v>13711662</v>
      </c>
      <c r="C708" s="73">
        <v>1988000</v>
      </c>
      <c r="D708" s="73">
        <v>711962</v>
      </c>
      <c r="E708" s="400">
        <v>5.192382951096665</v>
      </c>
      <c r="F708" s="73">
        <v>58354</v>
      </c>
      <c r="G708" s="1068"/>
    </row>
    <row r="709" spans="1:7" ht="12.75">
      <c r="A709" s="1029" t="s">
        <v>1039</v>
      </c>
      <c r="B709" s="73">
        <v>13711662</v>
      </c>
      <c r="C709" s="73">
        <v>1988000</v>
      </c>
      <c r="D709" s="73">
        <v>707014</v>
      </c>
      <c r="E709" s="400">
        <v>5.156296880713658</v>
      </c>
      <c r="F709" s="73">
        <v>57930</v>
      </c>
      <c r="G709" s="1070"/>
    </row>
    <row r="710" spans="1:6" ht="12.75">
      <c r="A710" s="1030" t="s">
        <v>483</v>
      </c>
      <c r="B710" s="73">
        <v>13711662</v>
      </c>
      <c r="C710" s="73">
        <v>1988000</v>
      </c>
      <c r="D710" s="73">
        <v>707014</v>
      </c>
      <c r="E710" s="400">
        <v>5.156296880713658</v>
      </c>
      <c r="F710" s="73">
        <v>57930</v>
      </c>
    </row>
    <row r="711" spans="1:6" ht="12.75">
      <c r="A711" s="1030" t="s">
        <v>504</v>
      </c>
      <c r="B711" s="73">
        <v>13711662</v>
      </c>
      <c r="C711" s="73">
        <v>1988000</v>
      </c>
      <c r="D711" s="73">
        <v>707014</v>
      </c>
      <c r="E711" s="400">
        <v>5.156296880713658</v>
      </c>
      <c r="F711" s="73">
        <v>57930</v>
      </c>
    </row>
    <row r="712" spans="1:6" s="1033" customFormat="1" ht="12.75">
      <c r="A712" s="194" t="s">
        <v>806</v>
      </c>
      <c r="B712" s="73"/>
      <c r="C712" s="73"/>
      <c r="D712" s="73"/>
      <c r="E712" s="400"/>
      <c r="F712" s="73"/>
    </row>
    <row r="713" spans="1:6" s="1033" customFormat="1" ht="12.75">
      <c r="A713" s="1027" t="s">
        <v>778</v>
      </c>
      <c r="B713" s="73">
        <v>822510</v>
      </c>
      <c r="C713" s="197">
        <v>350618</v>
      </c>
      <c r="D713" s="197">
        <v>350618</v>
      </c>
      <c r="E713" s="400">
        <v>42.62780999623105</v>
      </c>
      <c r="F713" s="73">
        <v>253533</v>
      </c>
    </row>
    <row r="714" spans="1:6" s="1033" customFormat="1" ht="12.75">
      <c r="A714" s="1028" t="s">
        <v>779</v>
      </c>
      <c r="B714" s="73">
        <v>822510</v>
      </c>
      <c r="C714" s="73">
        <v>350618</v>
      </c>
      <c r="D714" s="73">
        <v>350618</v>
      </c>
      <c r="E714" s="400">
        <v>42.62780999623105</v>
      </c>
      <c r="F714" s="73">
        <v>253533</v>
      </c>
    </row>
    <row r="715" spans="1:6" s="1033" customFormat="1" ht="12.75" hidden="1">
      <c r="A715" s="1034" t="s">
        <v>929</v>
      </c>
      <c r="B715" s="1035"/>
      <c r="C715" s="1035"/>
      <c r="D715" s="1035"/>
      <c r="E715" s="1036">
        <v>0</v>
      </c>
      <c r="F715" s="73">
        <v>0</v>
      </c>
    </row>
    <row r="716" spans="1:6" s="1033" customFormat="1" ht="12.75">
      <c r="A716" s="1027" t="s">
        <v>1033</v>
      </c>
      <c r="B716" s="73">
        <v>822510</v>
      </c>
      <c r="C716" s="73">
        <v>350618</v>
      </c>
      <c r="D716" s="73">
        <v>93022</v>
      </c>
      <c r="E716" s="400">
        <v>11.309528151633415</v>
      </c>
      <c r="F716" s="73">
        <v>49763</v>
      </c>
    </row>
    <row r="717" spans="1:6" s="1033" customFormat="1" ht="12.75">
      <c r="A717" s="1028" t="s">
        <v>1039</v>
      </c>
      <c r="B717" s="73">
        <v>366056</v>
      </c>
      <c r="C717" s="73">
        <v>108164</v>
      </c>
      <c r="D717" s="73">
        <v>62026</v>
      </c>
      <c r="E717" s="400">
        <v>16.944401949428503</v>
      </c>
      <c r="F717" s="73">
        <v>18767</v>
      </c>
    </row>
    <row r="718" spans="1:6" s="1033" customFormat="1" ht="12.75">
      <c r="A718" s="1030" t="s">
        <v>895</v>
      </c>
      <c r="B718" s="73">
        <v>366056</v>
      </c>
      <c r="C718" s="73">
        <v>108164</v>
      </c>
      <c r="D718" s="73">
        <v>62026</v>
      </c>
      <c r="E718" s="400">
        <v>16.944401949428503</v>
      </c>
      <c r="F718" s="73">
        <v>18767</v>
      </c>
    </row>
    <row r="719" spans="1:6" s="1033" customFormat="1" ht="12.75">
      <c r="A719" s="1028" t="s">
        <v>1022</v>
      </c>
      <c r="B719" s="73">
        <v>456454</v>
      </c>
      <c r="C719" s="73">
        <v>242454</v>
      </c>
      <c r="D719" s="73">
        <v>30996</v>
      </c>
      <c r="E719" s="400">
        <v>6.790607596822462</v>
      </c>
      <c r="F719" s="73">
        <v>30996</v>
      </c>
    </row>
    <row r="720" spans="1:6" s="1033" customFormat="1" ht="12.75">
      <c r="A720" s="1030" t="s">
        <v>1217</v>
      </c>
      <c r="B720" s="73">
        <v>456454</v>
      </c>
      <c r="C720" s="73">
        <v>242454</v>
      </c>
      <c r="D720" s="73">
        <v>30996</v>
      </c>
      <c r="E720" s="400">
        <v>6.790607596822462</v>
      </c>
      <c r="F720" s="73">
        <v>30996</v>
      </c>
    </row>
    <row r="721" spans="1:6" s="1033" customFormat="1" ht="12.75">
      <c r="A721" s="194" t="s">
        <v>809</v>
      </c>
      <c r="B721" s="73"/>
      <c r="C721" s="73"/>
      <c r="D721" s="73"/>
      <c r="E721" s="400"/>
      <c r="F721" s="73"/>
    </row>
    <row r="722" spans="1:6" s="1033" customFormat="1" ht="12.75">
      <c r="A722" s="1027" t="s">
        <v>778</v>
      </c>
      <c r="B722" s="73">
        <v>485359</v>
      </c>
      <c r="C722" s="73">
        <v>108758</v>
      </c>
      <c r="D722" s="73">
        <v>108758</v>
      </c>
      <c r="E722" s="400">
        <v>22.407743546529478</v>
      </c>
      <c r="F722" s="73">
        <v>27662</v>
      </c>
    </row>
    <row r="723" spans="1:6" s="1033" customFormat="1" ht="12.75">
      <c r="A723" s="1028" t="s">
        <v>779</v>
      </c>
      <c r="B723" s="73">
        <v>485359</v>
      </c>
      <c r="C723" s="73">
        <v>108758</v>
      </c>
      <c r="D723" s="73">
        <v>108758</v>
      </c>
      <c r="E723" s="400">
        <v>22.407743546529478</v>
      </c>
      <c r="F723" s="73">
        <v>27662</v>
      </c>
    </row>
    <row r="724" spans="1:6" s="1033" customFormat="1" ht="12.75" hidden="1">
      <c r="A724" s="1034" t="s">
        <v>929</v>
      </c>
      <c r="B724" s="1035"/>
      <c r="C724" s="1035"/>
      <c r="D724" s="1035"/>
      <c r="E724" s="1036">
        <v>0</v>
      </c>
      <c r="F724" s="73">
        <v>0</v>
      </c>
    </row>
    <row r="725" spans="1:6" s="1033" customFormat="1" ht="12.75">
      <c r="A725" s="1027" t="s">
        <v>1033</v>
      </c>
      <c r="B725" s="73">
        <v>485359</v>
      </c>
      <c r="C725" s="73">
        <v>108758</v>
      </c>
      <c r="D725" s="73">
        <v>69880</v>
      </c>
      <c r="E725" s="400">
        <v>14.397590237329483</v>
      </c>
      <c r="F725" s="73">
        <v>19210</v>
      </c>
    </row>
    <row r="726" spans="1:6" s="1033" customFormat="1" ht="12.75">
      <c r="A726" s="1029" t="s">
        <v>1039</v>
      </c>
      <c r="B726" s="73">
        <v>485359</v>
      </c>
      <c r="C726" s="73">
        <v>108758</v>
      </c>
      <c r="D726" s="73">
        <v>69880</v>
      </c>
      <c r="E726" s="400">
        <v>14.397590237329483</v>
      </c>
      <c r="F726" s="73">
        <v>19210</v>
      </c>
    </row>
    <row r="727" spans="1:6" s="1033" customFormat="1" ht="12.75">
      <c r="A727" s="1030" t="s">
        <v>895</v>
      </c>
      <c r="B727" s="73">
        <v>356659</v>
      </c>
      <c r="C727" s="73">
        <v>66508</v>
      </c>
      <c r="D727" s="73">
        <v>38020</v>
      </c>
      <c r="E727" s="400">
        <v>10.66004222520671</v>
      </c>
      <c r="F727" s="73">
        <v>11810</v>
      </c>
    </row>
    <row r="728" spans="1:6" s="1033" customFormat="1" ht="12.75">
      <c r="A728" s="1030" t="s">
        <v>483</v>
      </c>
      <c r="B728" s="73">
        <v>128700</v>
      </c>
      <c r="C728" s="73">
        <v>42250</v>
      </c>
      <c r="D728" s="73">
        <v>31860</v>
      </c>
      <c r="E728" s="1042">
        <v>0</v>
      </c>
      <c r="F728" s="73">
        <v>7400</v>
      </c>
    </row>
    <row r="729" spans="1:6" s="1033" customFormat="1" ht="12.75">
      <c r="A729" s="1031" t="s">
        <v>494</v>
      </c>
      <c r="B729" s="73">
        <v>128700</v>
      </c>
      <c r="C729" s="73">
        <v>42250</v>
      </c>
      <c r="D729" s="73">
        <v>31860</v>
      </c>
      <c r="E729" s="400">
        <v>0</v>
      </c>
      <c r="F729" s="73">
        <v>7400</v>
      </c>
    </row>
    <row r="730" spans="1:7" s="1047" customFormat="1" ht="25.5" customHeight="1">
      <c r="A730" s="332" t="s">
        <v>811</v>
      </c>
      <c r="B730" s="73"/>
      <c r="C730" s="73"/>
      <c r="D730" s="73"/>
      <c r="E730" s="400"/>
      <c r="F730" s="73"/>
      <c r="G730" s="1074"/>
    </row>
    <row r="731" spans="1:7" s="1047" customFormat="1" ht="12.75" customHeight="1">
      <c r="A731" s="1027" t="s">
        <v>778</v>
      </c>
      <c r="B731" s="73">
        <v>34044852</v>
      </c>
      <c r="C731" s="73">
        <v>8354359</v>
      </c>
      <c r="D731" s="197">
        <v>8354359</v>
      </c>
      <c r="E731" s="400">
        <v>24.53927248677715</v>
      </c>
      <c r="F731" s="73">
        <v>970930</v>
      </c>
      <c r="G731" s="1074"/>
    </row>
    <row r="732" spans="1:7" s="1047" customFormat="1" ht="12.75" customHeight="1">
      <c r="A732" s="1029" t="s">
        <v>779</v>
      </c>
      <c r="B732" s="73">
        <v>34044852</v>
      </c>
      <c r="C732" s="197">
        <v>8354359</v>
      </c>
      <c r="D732" s="197">
        <v>8354359</v>
      </c>
      <c r="E732" s="400">
        <v>24.53927248677715</v>
      </c>
      <c r="F732" s="73">
        <v>970930</v>
      </c>
      <c r="G732" s="1074"/>
    </row>
    <row r="733" spans="1:7" s="1047" customFormat="1" ht="12.75" customHeight="1" hidden="1">
      <c r="A733" s="1034" t="s">
        <v>929</v>
      </c>
      <c r="B733" s="1035">
        <v>0</v>
      </c>
      <c r="C733" s="1035">
        <v>0</v>
      </c>
      <c r="D733" s="1035">
        <v>0</v>
      </c>
      <c r="E733" s="1036">
        <v>0</v>
      </c>
      <c r="F733" s="73">
        <v>0</v>
      </c>
      <c r="G733" s="1074"/>
    </row>
    <row r="734" spans="1:7" s="1018" customFormat="1" ht="12.75" customHeight="1">
      <c r="A734" s="1038" t="s">
        <v>1033</v>
      </c>
      <c r="B734" s="73">
        <v>34044852</v>
      </c>
      <c r="C734" s="73">
        <v>8354359</v>
      </c>
      <c r="D734" s="73">
        <v>6800717</v>
      </c>
      <c r="E734" s="400">
        <v>0</v>
      </c>
      <c r="F734" s="73">
        <v>2737740</v>
      </c>
      <c r="G734" s="1075"/>
    </row>
    <row r="735" spans="1:6" s="146" customFormat="1" ht="12.75" customHeight="1">
      <c r="A735" s="1029" t="s">
        <v>1039</v>
      </c>
      <c r="B735" s="73">
        <v>29943059</v>
      </c>
      <c r="C735" s="73">
        <v>8089319</v>
      </c>
      <c r="D735" s="197">
        <v>6600802</v>
      </c>
      <c r="E735" s="400">
        <v>22.04451455677925</v>
      </c>
      <c r="F735" s="73">
        <v>2618519</v>
      </c>
    </row>
    <row r="736" spans="1:6" s="146" customFormat="1" ht="12.75" customHeight="1">
      <c r="A736" s="1039" t="s">
        <v>895</v>
      </c>
      <c r="B736" s="73">
        <v>1003531</v>
      </c>
      <c r="C736" s="73">
        <v>459791</v>
      </c>
      <c r="D736" s="73">
        <v>293495</v>
      </c>
      <c r="E736" s="400">
        <v>29.24623155637444</v>
      </c>
      <c r="F736" s="73">
        <v>68556</v>
      </c>
    </row>
    <row r="737" spans="1:6" s="1018" customFormat="1" ht="12.75" customHeight="1">
      <c r="A737" s="1039" t="s">
        <v>483</v>
      </c>
      <c r="B737" s="73">
        <v>28939528</v>
      </c>
      <c r="C737" s="73">
        <v>7629528</v>
      </c>
      <c r="D737" s="197">
        <v>6307307</v>
      </c>
      <c r="E737" s="400">
        <v>21.79478186375396</v>
      </c>
      <c r="F737" s="73">
        <v>2549963</v>
      </c>
    </row>
    <row r="738" spans="1:6" s="1018" customFormat="1" ht="12.75" customHeight="1">
      <c r="A738" s="1041" t="s">
        <v>812</v>
      </c>
      <c r="B738" s="73">
        <v>28939528</v>
      </c>
      <c r="C738" s="73">
        <v>7629528</v>
      </c>
      <c r="D738" s="73">
        <v>6307307</v>
      </c>
      <c r="E738" s="400">
        <v>21.79478186375396</v>
      </c>
      <c r="F738" s="73">
        <v>2549963</v>
      </c>
    </row>
    <row r="739" spans="1:6" s="1018" customFormat="1" ht="12.75" customHeight="1">
      <c r="A739" s="1029" t="s">
        <v>1022</v>
      </c>
      <c r="B739" s="73">
        <v>4101793</v>
      </c>
      <c r="C739" s="73">
        <v>265040</v>
      </c>
      <c r="D739" s="73">
        <v>199915</v>
      </c>
      <c r="E739" s="400">
        <v>4.873844194477878</v>
      </c>
      <c r="F739" s="73">
        <v>119221</v>
      </c>
    </row>
    <row r="740" spans="1:6" s="1018" customFormat="1" ht="12.75" customHeight="1">
      <c r="A740" s="1039" t="s">
        <v>1217</v>
      </c>
      <c r="B740" s="73">
        <v>4101793</v>
      </c>
      <c r="C740" s="73">
        <v>265040</v>
      </c>
      <c r="D740" s="73">
        <v>199915</v>
      </c>
      <c r="E740" s="400">
        <v>4.873844194477878</v>
      </c>
      <c r="F740" s="73">
        <v>119221</v>
      </c>
    </row>
    <row r="741" spans="1:6" s="146" customFormat="1" ht="12.75">
      <c r="A741" s="332" t="s">
        <v>814</v>
      </c>
      <c r="B741" s="73"/>
      <c r="C741" s="73"/>
      <c r="D741" s="73"/>
      <c r="E741" s="400"/>
      <c r="F741" s="73"/>
    </row>
    <row r="742" spans="1:6" s="146" customFormat="1" ht="12.75">
      <c r="A742" s="1027" t="s">
        <v>778</v>
      </c>
      <c r="B742" s="197">
        <v>3826481</v>
      </c>
      <c r="C742" s="197">
        <v>995681</v>
      </c>
      <c r="D742" s="197">
        <v>995681</v>
      </c>
      <c r="E742" s="400">
        <v>26.020800835023095</v>
      </c>
      <c r="F742" s="73">
        <v>403200</v>
      </c>
    </row>
    <row r="743" spans="1:6" s="146" customFormat="1" ht="12.75">
      <c r="A743" s="1029" t="s">
        <v>779</v>
      </c>
      <c r="B743" s="197">
        <v>3826481</v>
      </c>
      <c r="C743" s="197">
        <v>995681</v>
      </c>
      <c r="D743" s="197">
        <v>995681</v>
      </c>
      <c r="E743" s="400">
        <v>26.020800835023095</v>
      </c>
      <c r="F743" s="73">
        <v>403200</v>
      </c>
    </row>
    <row r="744" spans="1:6" s="1018" customFormat="1" ht="12.75">
      <c r="A744" s="1038" t="s">
        <v>1033</v>
      </c>
      <c r="B744" s="197">
        <v>3826481</v>
      </c>
      <c r="C744" s="197">
        <v>995681</v>
      </c>
      <c r="D744" s="197">
        <v>747094</v>
      </c>
      <c r="E744" s="400">
        <v>19.524309672516342</v>
      </c>
      <c r="F744" s="73">
        <v>159047</v>
      </c>
    </row>
    <row r="745" spans="1:7" s="1047" customFormat="1" ht="12.75">
      <c r="A745" s="1029" t="s">
        <v>1039</v>
      </c>
      <c r="B745" s="73">
        <v>3826481</v>
      </c>
      <c r="C745" s="73">
        <v>995681</v>
      </c>
      <c r="D745" s="73">
        <v>747094</v>
      </c>
      <c r="E745" s="400">
        <v>19.524309672516342</v>
      </c>
      <c r="F745" s="73">
        <v>159047</v>
      </c>
      <c r="G745" s="1074"/>
    </row>
    <row r="746" spans="1:7" s="1047" customFormat="1" ht="12.75">
      <c r="A746" s="1039" t="s">
        <v>483</v>
      </c>
      <c r="B746" s="73">
        <v>3826481</v>
      </c>
      <c r="C746" s="73">
        <v>995681</v>
      </c>
      <c r="D746" s="73">
        <v>747094</v>
      </c>
      <c r="E746" s="400">
        <v>19.524309672516342</v>
      </c>
      <c r="F746" s="73">
        <v>159047</v>
      </c>
      <c r="G746" s="1074"/>
    </row>
    <row r="747" spans="1:7" s="1047" customFormat="1" ht="12.75">
      <c r="A747" s="1041" t="s">
        <v>812</v>
      </c>
      <c r="B747" s="73">
        <v>3826481</v>
      </c>
      <c r="C747" s="73">
        <v>995681</v>
      </c>
      <c r="D747" s="73">
        <v>747094</v>
      </c>
      <c r="E747" s="400">
        <v>19.524309672516342</v>
      </c>
      <c r="F747" s="73">
        <v>159047</v>
      </c>
      <c r="G747" s="1074"/>
    </row>
    <row r="748" spans="1:7" s="1018" customFormat="1" ht="25.5">
      <c r="A748" s="332" t="s">
        <v>815</v>
      </c>
      <c r="B748" s="73"/>
      <c r="C748" s="73"/>
      <c r="D748" s="73"/>
      <c r="E748" s="400"/>
      <c r="F748" s="73"/>
      <c r="G748" s="1075"/>
    </row>
    <row r="749" spans="1:6" s="146" customFormat="1" ht="12.75">
      <c r="A749" s="1027" t="s">
        <v>778</v>
      </c>
      <c r="B749" s="197">
        <v>147882195</v>
      </c>
      <c r="C749" s="197">
        <v>46700112</v>
      </c>
      <c r="D749" s="197">
        <v>46700112</v>
      </c>
      <c r="E749" s="400">
        <v>31.579266185493122</v>
      </c>
      <c r="F749" s="73">
        <v>225164</v>
      </c>
    </row>
    <row r="750" spans="1:6" s="1018" customFormat="1" ht="12.75">
      <c r="A750" s="1029" t="s">
        <v>779</v>
      </c>
      <c r="B750" s="73">
        <v>147882195</v>
      </c>
      <c r="C750" s="73">
        <v>46700112</v>
      </c>
      <c r="D750" s="73">
        <v>46700112</v>
      </c>
      <c r="E750" s="400">
        <v>31.579266185493122</v>
      </c>
      <c r="F750" s="73">
        <v>225053</v>
      </c>
    </row>
    <row r="751" spans="1:6" s="1018" customFormat="1" ht="12.75" hidden="1">
      <c r="A751" s="1034" t="s">
        <v>929</v>
      </c>
      <c r="B751" s="1035">
        <v>0</v>
      </c>
      <c r="C751" s="1035">
        <v>0</v>
      </c>
      <c r="D751" s="1035">
        <v>0</v>
      </c>
      <c r="E751" s="1036">
        <v>0</v>
      </c>
      <c r="F751" s="73">
        <v>111</v>
      </c>
    </row>
    <row r="752" spans="1:7" s="1047" customFormat="1" ht="12.75">
      <c r="A752" s="1038" t="s">
        <v>1033</v>
      </c>
      <c r="B752" s="73">
        <v>147882195</v>
      </c>
      <c r="C752" s="73">
        <v>46700112</v>
      </c>
      <c r="D752" s="73">
        <v>26161149</v>
      </c>
      <c r="E752" s="400">
        <v>17.69053333296818</v>
      </c>
      <c r="F752" s="73">
        <v>1395773</v>
      </c>
      <c r="G752" s="1074"/>
    </row>
    <row r="753" spans="1:7" s="1047" customFormat="1" ht="12.75">
      <c r="A753" s="1029" t="s">
        <v>1039</v>
      </c>
      <c r="B753" s="73">
        <v>147879384</v>
      </c>
      <c r="C753" s="73">
        <v>46697301</v>
      </c>
      <c r="D753" s="73">
        <v>26161149</v>
      </c>
      <c r="E753" s="400">
        <v>17.690869607625633</v>
      </c>
      <c r="F753" s="73">
        <v>1395773</v>
      </c>
      <c r="G753" s="1074"/>
    </row>
    <row r="754" spans="1:7" s="1047" customFormat="1" ht="12.75">
      <c r="A754" s="1039" t="s">
        <v>895</v>
      </c>
      <c r="B754" s="73">
        <v>6740031</v>
      </c>
      <c r="C754" s="73">
        <v>1078897</v>
      </c>
      <c r="D754" s="73">
        <v>188613</v>
      </c>
      <c r="E754" s="400">
        <v>2.7983995919306603</v>
      </c>
      <c r="F754" s="73">
        <v>146458</v>
      </c>
      <c r="G754" s="1074"/>
    </row>
    <row r="755" spans="1:7" s="1047" customFormat="1" ht="12.75">
      <c r="A755" s="1039" t="s">
        <v>483</v>
      </c>
      <c r="B755" s="73">
        <v>141139353</v>
      </c>
      <c r="C755" s="73">
        <v>45618404</v>
      </c>
      <c r="D755" s="73">
        <v>25972536</v>
      </c>
      <c r="E755" s="400">
        <v>18.40205119829336</v>
      </c>
      <c r="F755" s="73">
        <v>1249315</v>
      </c>
      <c r="G755" s="1074"/>
    </row>
    <row r="756" spans="1:6" s="1047" customFormat="1" ht="12.75">
      <c r="A756" s="1041" t="s">
        <v>812</v>
      </c>
      <c r="B756" s="73">
        <v>141139353</v>
      </c>
      <c r="C756" s="73">
        <v>45618404</v>
      </c>
      <c r="D756" s="73">
        <v>25972536</v>
      </c>
      <c r="E756" s="400">
        <v>18.40205119829336</v>
      </c>
      <c r="F756" s="73">
        <v>1249315</v>
      </c>
    </row>
    <row r="757" spans="1:6" s="1047" customFormat="1" ht="12.75">
      <c r="A757" s="1029" t="s">
        <v>1022</v>
      </c>
      <c r="B757" s="73">
        <v>2811</v>
      </c>
      <c r="C757" s="73">
        <v>2811</v>
      </c>
      <c r="D757" s="73">
        <v>0</v>
      </c>
      <c r="E757" s="400">
        <v>0</v>
      </c>
      <c r="F757" s="73">
        <v>0</v>
      </c>
    </row>
    <row r="758" spans="1:6" s="1047" customFormat="1" ht="12.75">
      <c r="A758" s="1039" t="s">
        <v>1217</v>
      </c>
      <c r="B758" s="73">
        <v>2811</v>
      </c>
      <c r="C758" s="73">
        <v>2811</v>
      </c>
      <c r="D758" s="73">
        <v>0</v>
      </c>
      <c r="E758" s="400">
        <v>0</v>
      </c>
      <c r="F758" s="73">
        <v>0</v>
      </c>
    </row>
    <row r="759" spans="1:6" ht="25.5">
      <c r="A759" s="332" t="s">
        <v>829</v>
      </c>
      <c r="B759" s="73"/>
      <c r="C759" s="73"/>
      <c r="D759" s="73"/>
      <c r="E759" s="400"/>
      <c r="F759" s="73"/>
    </row>
    <row r="760" spans="1:7" s="1069" customFormat="1" ht="12.75">
      <c r="A760" s="1027" t="s">
        <v>778</v>
      </c>
      <c r="B760" s="73">
        <v>2651779</v>
      </c>
      <c r="C760" s="73">
        <v>508224</v>
      </c>
      <c r="D760" s="73">
        <v>508224</v>
      </c>
      <c r="E760" s="400">
        <v>19.165398021479167</v>
      </c>
      <c r="F760" s="73">
        <v>260500</v>
      </c>
      <c r="G760" s="1068"/>
    </row>
    <row r="761" spans="1:7" s="1069" customFormat="1" ht="12.75">
      <c r="A761" s="1028" t="s">
        <v>779</v>
      </c>
      <c r="B761" s="73">
        <v>2576779</v>
      </c>
      <c r="C761" s="73">
        <v>508224</v>
      </c>
      <c r="D761" s="73">
        <v>508224</v>
      </c>
      <c r="E761" s="400">
        <v>19.723228107649124</v>
      </c>
      <c r="F761" s="73">
        <v>260500</v>
      </c>
      <c r="G761" s="1068"/>
    </row>
    <row r="762" spans="1:7" s="1069" customFormat="1" ht="12.75">
      <c r="A762" s="1028" t="s">
        <v>929</v>
      </c>
      <c r="B762" s="197">
        <v>75000</v>
      </c>
      <c r="C762" s="197">
        <v>0</v>
      </c>
      <c r="D762" s="197">
        <v>0</v>
      </c>
      <c r="E762" s="400">
        <v>0</v>
      </c>
      <c r="F762" s="73">
        <v>0</v>
      </c>
      <c r="G762" s="1068"/>
    </row>
    <row r="763" spans="1:7" s="1069" customFormat="1" ht="12.75">
      <c r="A763" s="1027" t="s">
        <v>1033</v>
      </c>
      <c r="B763" s="73">
        <v>2651779</v>
      </c>
      <c r="C763" s="73">
        <v>508224</v>
      </c>
      <c r="D763" s="73">
        <v>35854</v>
      </c>
      <c r="E763" s="400">
        <v>1.3520734571018174</v>
      </c>
      <c r="F763" s="73">
        <v>12816</v>
      </c>
      <c r="G763" s="1068"/>
    </row>
    <row r="764" spans="1:6" ht="12.75">
      <c r="A764" s="1028" t="s">
        <v>1022</v>
      </c>
      <c r="B764" s="73">
        <v>2651779</v>
      </c>
      <c r="C764" s="73">
        <v>508224</v>
      </c>
      <c r="D764" s="73">
        <v>35854</v>
      </c>
      <c r="E764" s="400">
        <v>1.3520734571018174</v>
      </c>
      <c r="F764" s="73">
        <v>12816</v>
      </c>
    </row>
    <row r="765" spans="1:6" ht="12.75">
      <c r="A765" s="1030" t="s">
        <v>1221</v>
      </c>
      <c r="B765" s="73">
        <v>2651779</v>
      </c>
      <c r="C765" s="73">
        <v>508224</v>
      </c>
      <c r="D765" s="73">
        <v>35854</v>
      </c>
      <c r="E765" s="400">
        <v>1.3520734571018174</v>
      </c>
      <c r="F765" s="73">
        <v>12816</v>
      </c>
    </row>
    <row r="766" spans="1:6" ht="12.75">
      <c r="A766" s="194" t="s">
        <v>824</v>
      </c>
      <c r="B766" s="73"/>
      <c r="C766" s="73"/>
      <c r="D766" s="73"/>
      <c r="E766" s="400"/>
      <c r="F766" s="73"/>
    </row>
    <row r="767" spans="1:6" ht="12.75">
      <c r="A767" s="1027" t="s">
        <v>778</v>
      </c>
      <c r="B767" s="73">
        <v>253875</v>
      </c>
      <c r="C767" s="73">
        <v>66718</v>
      </c>
      <c r="D767" s="73">
        <v>66718</v>
      </c>
      <c r="E767" s="400">
        <v>26.279862136878386</v>
      </c>
      <c r="F767" s="73">
        <v>14900</v>
      </c>
    </row>
    <row r="768" spans="1:6" ht="12.75">
      <c r="A768" s="1028" t="s">
        <v>779</v>
      </c>
      <c r="B768" s="73">
        <v>253875</v>
      </c>
      <c r="C768" s="73">
        <v>66718</v>
      </c>
      <c r="D768" s="73">
        <v>66718</v>
      </c>
      <c r="E768" s="400">
        <v>26.279862136878386</v>
      </c>
      <c r="F768" s="73">
        <v>14900</v>
      </c>
    </row>
    <row r="769" spans="1:6" ht="12.75">
      <c r="A769" s="1027" t="s">
        <v>1033</v>
      </c>
      <c r="B769" s="73">
        <v>253875</v>
      </c>
      <c r="C769" s="73">
        <v>66718</v>
      </c>
      <c r="D769" s="73">
        <v>46951</v>
      </c>
      <c r="E769" s="400">
        <v>18.49374692269818</v>
      </c>
      <c r="F769" s="73">
        <v>0</v>
      </c>
    </row>
    <row r="770" spans="1:6" ht="12.75">
      <c r="A770" s="1029" t="s">
        <v>1039</v>
      </c>
      <c r="B770" s="73">
        <v>253875</v>
      </c>
      <c r="C770" s="73">
        <v>66718</v>
      </c>
      <c r="D770" s="73">
        <v>46951</v>
      </c>
      <c r="E770" s="400">
        <v>18.49374692269818</v>
      </c>
      <c r="F770" s="73">
        <v>0</v>
      </c>
    </row>
    <row r="771" spans="1:6" ht="12.75">
      <c r="A771" s="1030" t="s">
        <v>895</v>
      </c>
      <c r="B771" s="73">
        <v>9276</v>
      </c>
      <c r="C771" s="73">
        <v>4638</v>
      </c>
      <c r="D771" s="73">
        <v>4638</v>
      </c>
      <c r="E771" s="400">
        <v>50</v>
      </c>
      <c r="F771" s="73">
        <v>0</v>
      </c>
    </row>
    <row r="772" spans="1:6" ht="12.75">
      <c r="A772" s="1028" t="s">
        <v>1014</v>
      </c>
      <c r="B772" s="73">
        <v>2089</v>
      </c>
      <c r="C772" s="73">
        <v>1114</v>
      </c>
      <c r="D772" s="73">
        <v>1113</v>
      </c>
      <c r="E772" s="400">
        <v>53.27908089995213</v>
      </c>
      <c r="F772" s="73">
        <v>0</v>
      </c>
    </row>
    <row r="773" spans="1:6" ht="12.75">
      <c r="A773" s="1030" t="s">
        <v>483</v>
      </c>
      <c r="B773" s="73">
        <v>242510</v>
      </c>
      <c r="C773" s="73">
        <v>60966</v>
      </c>
      <c r="D773" s="73">
        <v>41200</v>
      </c>
      <c r="E773" s="400">
        <v>16.9889901447363</v>
      </c>
      <c r="F773" s="73">
        <v>0</v>
      </c>
    </row>
    <row r="774" spans="1:6" ht="12.75">
      <c r="A774" s="1031" t="s">
        <v>817</v>
      </c>
      <c r="B774" s="73">
        <v>242510</v>
      </c>
      <c r="C774" s="73">
        <v>60966</v>
      </c>
      <c r="D774" s="73">
        <v>41200</v>
      </c>
      <c r="E774" s="400">
        <v>16.9889901447363</v>
      </c>
      <c r="F774" s="73">
        <v>0</v>
      </c>
    </row>
    <row r="775" spans="1:6" ht="12.75">
      <c r="A775" s="261" t="s">
        <v>839</v>
      </c>
      <c r="B775" s="1050"/>
      <c r="C775" s="1050"/>
      <c r="D775" s="1050"/>
      <c r="E775" s="400"/>
      <c r="F775" s="73"/>
    </row>
    <row r="776" spans="1:6" s="1033" customFormat="1" ht="12.75">
      <c r="A776" s="332" t="s">
        <v>802</v>
      </c>
      <c r="B776" s="35"/>
      <c r="C776" s="35"/>
      <c r="D776" s="35"/>
      <c r="E776" s="400"/>
      <c r="F776" s="73"/>
    </row>
    <row r="777" spans="1:7" s="1072" customFormat="1" ht="12.75">
      <c r="A777" s="1027" t="s">
        <v>778</v>
      </c>
      <c r="B777" s="73">
        <v>123822555</v>
      </c>
      <c r="C777" s="73">
        <v>45505598</v>
      </c>
      <c r="D777" s="197">
        <v>41512499</v>
      </c>
      <c r="E777" s="400">
        <v>33.52579746072919</v>
      </c>
      <c r="F777" s="73">
        <v>13897328</v>
      </c>
      <c r="G777" s="1071"/>
    </row>
    <row r="778" spans="1:7" s="1072" customFormat="1" ht="12.75">
      <c r="A778" s="1029" t="s">
        <v>779</v>
      </c>
      <c r="B778" s="73">
        <v>38391555</v>
      </c>
      <c r="C778" s="73">
        <v>7721356</v>
      </c>
      <c r="D778" s="73">
        <v>7721356</v>
      </c>
      <c r="E778" s="400">
        <v>20.11212101202986</v>
      </c>
      <c r="F778" s="73">
        <v>1933457</v>
      </c>
      <c r="G778" s="1071"/>
    </row>
    <row r="779" spans="1:7" s="1072" customFormat="1" ht="12.75" hidden="1">
      <c r="A779" s="1034" t="s">
        <v>929</v>
      </c>
      <c r="B779" s="1035">
        <v>0</v>
      </c>
      <c r="C779" s="1035">
        <v>0</v>
      </c>
      <c r="D779" s="1035">
        <v>0</v>
      </c>
      <c r="E779" s="1036">
        <v>0</v>
      </c>
      <c r="F779" s="73">
        <v>0</v>
      </c>
      <c r="G779" s="1071"/>
    </row>
    <row r="780" spans="1:7" s="1072" customFormat="1" ht="12.75">
      <c r="A780" s="1029" t="s">
        <v>930</v>
      </c>
      <c r="B780" s="197">
        <v>85431000</v>
      </c>
      <c r="C780" s="197">
        <v>37784242</v>
      </c>
      <c r="D780" s="197">
        <v>33791143</v>
      </c>
      <c r="E780" s="400">
        <v>39.553725228547016</v>
      </c>
      <c r="F780" s="73">
        <v>11963871</v>
      </c>
      <c r="G780" s="1071"/>
    </row>
    <row r="781" spans="1:7" s="1072" customFormat="1" ht="12.75">
      <c r="A781" s="1038" t="s">
        <v>1033</v>
      </c>
      <c r="B781" s="73">
        <v>135538555</v>
      </c>
      <c r="C781" s="73">
        <v>27484591</v>
      </c>
      <c r="D781" s="73">
        <v>19167701</v>
      </c>
      <c r="E781" s="400">
        <v>14.141880884003818</v>
      </c>
      <c r="F781" s="73">
        <v>6104818</v>
      </c>
      <c r="G781" s="1071"/>
    </row>
    <row r="782" spans="1:7" s="1047" customFormat="1" ht="12.75">
      <c r="A782" s="1029" t="s">
        <v>1039</v>
      </c>
      <c r="B782" s="197">
        <v>2737000</v>
      </c>
      <c r="C782" s="197">
        <v>0</v>
      </c>
      <c r="D782" s="197">
        <v>0</v>
      </c>
      <c r="E782" s="400">
        <v>0</v>
      </c>
      <c r="F782" s="73">
        <v>0</v>
      </c>
      <c r="G782" s="1074"/>
    </row>
    <row r="783" spans="1:7" s="1047" customFormat="1" ht="12.75">
      <c r="A783" s="1039" t="s">
        <v>483</v>
      </c>
      <c r="B783" s="197">
        <v>2737000</v>
      </c>
      <c r="C783" s="197">
        <v>0</v>
      </c>
      <c r="D783" s="197">
        <v>0</v>
      </c>
      <c r="E783" s="400">
        <v>0</v>
      </c>
      <c r="F783" s="73">
        <v>0</v>
      </c>
      <c r="G783" s="1074"/>
    </row>
    <row r="784" spans="1:6" s="1047" customFormat="1" ht="12.75">
      <c r="A784" s="1041" t="s">
        <v>492</v>
      </c>
      <c r="B784" s="197">
        <v>1497000</v>
      </c>
      <c r="C784" s="197">
        <v>0</v>
      </c>
      <c r="D784" s="197">
        <v>0</v>
      </c>
      <c r="E784" s="400">
        <v>0</v>
      </c>
      <c r="F784" s="73">
        <v>0</v>
      </c>
    </row>
    <row r="785" spans="1:6" s="1047" customFormat="1" ht="12.75">
      <c r="A785" s="1041" t="s">
        <v>504</v>
      </c>
      <c r="B785" s="197">
        <v>1240000</v>
      </c>
      <c r="C785" s="197">
        <v>0</v>
      </c>
      <c r="D785" s="197">
        <v>0</v>
      </c>
      <c r="E785" s="400">
        <v>0</v>
      </c>
      <c r="F785" s="73">
        <v>0</v>
      </c>
    </row>
    <row r="786" spans="1:6" s="1033" customFormat="1" ht="12.75">
      <c r="A786" s="1029" t="s">
        <v>1022</v>
      </c>
      <c r="B786" s="197">
        <v>132801555</v>
      </c>
      <c r="C786" s="197">
        <v>27484591</v>
      </c>
      <c r="D786" s="197">
        <v>19167701</v>
      </c>
      <c r="E786" s="400">
        <v>14.433340784300306</v>
      </c>
      <c r="F786" s="73">
        <v>6104818</v>
      </c>
    </row>
    <row r="787" spans="1:6" s="1033" customFormat="1" ht="12.75">
      <c r="A787" s="1029" t="s">
        <v>803</v>
      </c>
      <c r="B787" s="197">
        <v>2453760</v>
      </c>
      <c r="C787" s="197">
        <v>322200</v>
      </c>
      <c r="D787" s="197">
        <v>50209</v>
      </c>
      <c r="E787" s="400">
        <v>2.046206637976004</v>
      </c>
      <c r="F787" s="73">
        <v>0</v>
      </c>
    </row>
    <row r="788" spans="1:6" s="1033" customFormat="1" ht="12.75">
      <c r="A788" s="1039" t="s">
        <v>1221</v>
      </c>
      <c r="B788" s="197">
        <v>130347795</v>
      </c>
      <c r="C788" s="197">
        <v>27162391</v>
      </c>
      <c r="D788" s="197">
        <v>19117492</v>
      </c>
      <c r="E788" s="400">
        <v>14.66652504555217</v>
      </c>
      <c r="F788" s="73">
        <v>6104818</v>
      </c>
    </row>
    <row r="789" spans="1:6" s="1033" customFormat="1" ht="12.75">
      <c r="A789" s="1038" t="s">
        <v>1027</v>
      </c>
      <c r="B789" s="197">
        <v>-11716000</v>
      </c>
      <c r="C789" s="197">
        <v>18021007</v>
      </c>
      <c r="D789" s="197">
        <v>22344798</v>
      </c>
      <c r="E789" s="400" t="s">
        <v>1697</v>
      </c>
      <c r="F789" s="73">
        <v>7792510</v>
      </c>
    </row>
    <row r="790" spans="1:6" s="1033" customFormat="1" ht="24.75" customHeight="1">
      <c r="A790" s="1051" t="s">
        <v>788</v>
      </c>
      <c r="B790" s="197">
        <v>11716000</v>
      </c>
      <c r="C790" s="197">
        <v>-18021007</v>
      </c>
      <c r="D790" s="197" t="s">
        <v>1697</v>
      </c>
      <c r="E790" s="400" t="s">
        <v>1697</v>
      </c>
      <c r="F790" s="73" t="s">
        <v>1697</v>
      </c>
    </row>
    <row r="791" spans="1:6" s="1033" customFormat="1" ht="12.75" customHeight="1">
      <c r="A791" s="1022" t="s">
        <v>804</v>
      </c>
      <c r="B791" s="197"/>
      <c r="C791" s="197"/>
      <c r="D791" s="197"/>
      <c r="E791" s="400"/>
      <c r="F791" s="73"/>
    </row>
    <row r="792" spans="1:6" s="1033" customFormat="1" ht="12.75" customHeight="1">
      <c r="A792" s="802" t="s">
        <v>778</v>
      </c>
      <c r="B792" s="197">
        <v>103464092</v>
      </c>
      <c r="C792" s="197">
        <v>41579935</v>
      </c>
      <c r="D792" s="197">
        <v>37586836</v>
      </c>
      <c r="E792" s="400">
        <v>36.32838724375989</v>
      </c>
      <c r="F792" s="73">
        <v>12895765</v>
      </c>
    </row>
    <row r="793" spans="1:6" s="1033" customFormat="1" ht="12.75" customHeight="1">
      <c r="A793" s="1044" t="s">
        <v>779</v>
      </c>
      <c r="B793" s="197">
        <v>18033092</v>
      </c>
      <c r="C793" s="197">
        <v>3795693</v>
      </c>
      <c r="D793" s="197">
        <v>3795693</v>
      </c>
      <c r="E793" s="400">
        <v>21.048486859602335</v>
      </c>
      <c r="F793" s="73">
        <v>931894</v>
      </c>
    </row>
    <row r="794" spans="1:6" s="1033" customFormat="1" ht="12.75" customHeight="1">
      <c r="A794" s="1044" t="s">
        <v>930</v>
      </c>
      <c r="B794" s="197">
        <v>85431000</v>
      </c>
      <c r="C794" s="197">
        <v>37784242</v>
      </c>
      <c r="D794" s="197">
        <v>33791143</v>
      </c>
      <c r="E794" s="400">
        <v>39.553725228547016</v>
      </c>
      <c r="F794" s="73">
        <v>11963871</v>
      </c>
    </row>
    <row r="795" spans="1:6" s="1033" customFormat="1" ht="12.75" customHeight="1">
      <c r="A795" s="802" t="s">
        <v>1033</v>
      </c>
      <c r="B795" s="197">
        <v>115180092</v>
      </c>
      <c r="C795" s="197">
        <v>23558928</v>
      </c>
      <c r="D795" s="197">
        <v>16617335</v>
      </c>
      <c r="E795" s="400">
        <v>14.4272631766955</v>
      </c>
      <c r="F795" s="73">
        <v>5530245</v>
      </c>
    </row>
    <row r="796" spans="1:6" s="1033" customFormat="1" ht="12.75" customHeight="1">
      <c r="A796" s="1044" t="s">
        <v>1039</v>
      </c>
      <c r="B796" s="197">
        <v>2737000</v>
      </c>
      <c r="C796" s="197">
        <v>0</v>
      </c>
      <c r="D796" s="197">
        <v>0</v>
      </c>
      <c r="E796" s="400">
        <v>0</v>
      </c>
      <c r="F796" s="73">
        <v>0</v>
      </c>
    </row>
    <row r="797" spans="1:6" s="1033" customFormat="1" ht="12.75" customHeight="1">
      <c r="A797" s="1045" t="s">
        <v>483</v>
      </c>
      <c r="B797" s="197">
        <v>2737000</v>
      </c>
      <c r="C797" s="197">
        <v>0</v>
      </c>
      <c r="D797" s="197">
        <v>0</v>
      </c>
      <c r="E797" s="400">
        <v>0</v>
      </c>
      <c r="F797" s="73">
        <v>0</v>
      </c>
    </row>
    <row r="798" spans="1:6" s="1033" customFormat="1" ht="12.75" customHeight="1">
      <c r="A798" s="1046" t="s">
        <v>492</v>
      </c>
      <c r="B798" s="197">
        <v>1497000</v>
      </c>
      <c r="C798" s="197">
        <v>0</v>
      </c>
      <c r="D798" s="197">
        <v>0</v>
      </c>
      <c r="E798" s="400">
        <v>0</v>
      </c>
      <c r="F798" s="73">
        <v>0</v>
      </c>
    </row>
    <row r="799" spans="1:6" s="1033" customFormat="1" ht="12.75" customHeight="1">
      <c r="A799" s="1046" t="s">
        <v>504</v>
      </c>
      <c r="B799" s="197">
        <v>1240000</v>
      </c>
      <c r="C799" s="197">
        <v>0</v>
      </c>
      <c r="D799" s="197">
        <v>0</v>
      </c>
      <c r="E799" s="400">
        <v>0</v>
      </c>
      <c r="F799" s="73">
        <v>0</v>
      </c>
    </row>
    <row r="800" spans="1:6" s="1033" customFormat="1" ht="12.75" customHeight="1">
      <c r="A800" s="1044" t="s">
        <v>1022</v>
      </c>
      <c r="B800" s="197">
        <v>112443092</v>
      </c>
      <c r="C800" s="197">
        <v>23558928</v>
      </c>
      <c r="D800" s="197">
        <v>16617335</v>
      </c>
      <c r="E800" s="400">
        <v>14.778440101949528</v>
      </c>
      <c r="F800" s="73">
        <v>5530245</v>
      </c>
    </row>
    <row r="801" spans="1:6" s="1033" customFormat="1" ht="12.75" customHeight="1">
      <c r="A801" s="1045" t="s">
        <v>803</v>
      </c>
      <c r="B801" s="197">
        <v>280000</v>
      </c>
      <c r="C801" s="197">
        <v>280000</v>
      </c>
      <c r="D801" s="197">
        <v>12484</v>
      </c>
      <c r="E801" s="400">
        <v>4.458571428571428</v>
      </c>
      <c r="F801" s="73">
        <v>0</v>
      </c>
    </row>
    <row r="802" spans="1:6" s="1033" customFormat="1" ht="12.75" customHeight="1">
      <c r="A802" s="1045" t="s">
        <v>1221</v>
      </c>
      <c r="B802" s="197">
        <v>112163092</v>
      </c>
      <c r="C802" s="197">
        <v>23278928</v>
      </c>
      <c r="D802" s="197">
        <v>16604851</v>
      </c>
      <c r="E802" s="400">
        <v>14.80420225933144</v>
      </c>
      <c r="F802" s="73">
        <v>5530245</v>
      </c>
    </row>
    <row r="803" spans="1:6" s="1033" customFormat="1" ht="12.75" customHeight="1">
      <c r="A803" s="802" t="s">
        <v>1027</v>
      </c>
      <c r="B803" s="197">
        <v>-11716000</v>
      </c>
      <c r="C803" s="197">
        <v>18021007</v>
      </c>
      <c r="D803" s="197">
        <v>20969501</v>
      </c>
      <c r="E803" s="400" t="s">
        <v>1697</v>
      </c>
      <c r="F803" s="73">
        <v>7365520</v>
      </c>
    </row>
    <row r="804" spans="1:6" s="1033" customFormat="1" ht="25.5">
      <c r="A804" s="412" t="s">
        <v>788</v>
      </c>
      <c r="B804" s="197">
        <v>11716000</v>
      </c>
      <c r="C804" s="197">
        <v>-18021007</v>
      </c>
      <c r="D804" s="197" t="s">
        <v>1697</v>
      </c>
      <c r="E804" s="400" t="s">
        <v>1697</v>
      </c>
      <c r="F804" s="73" t="s">
        <v>1697</v>
      </c>
    </row>
    <row r="805" spans="1:6" s="1033" customFormat="1" ht="12.75" customHeight="1">
      <c r="A805" s="1022" t="s">
        <v>805</v>
      </c>
      <c r="B805" s="197"/>
      <c r="C805" s="197"/>
      <c r="D805" s="197"/>
      <c r="E805" s="400"/>
      <c r="F805" s="73"/>
    </row>
    <row r="806" spans="1:6" s="1033" customFormat="1" ht="12.75" customHeight="1">
      <c r="A806" s="802" t="s">
        <v>778</v>
      </c>
      <c r="B806" s="197">
        <v>20358463</v>
      </c>
      <c r="C806" s="197">
        <v>3925663</v>
      </c>
      <c r="D806" s="197">
        <v>3925663</v>
      </c>
      <c r="E806" s="400">
        <v>19.282708129783668</v>
      </c>
      <c r="F806" s="73">
        <v>1001563</v>
      </c>
    </row>
    <row r="807" spans="1:6" s="1033" customFormat="1" ht="12.75" customHeight="1">
      <c r="A807" s="1044" t="s">
        <v>779</v>
      </c>
      <c r="B807" s="197">
        <v>20358463</v>
      </c>
      <c r="C807" s="197">
        <v>3925663</v>
      </c>
      <c r="D807" s="197">
        <v>3925663</v>
      </c>
      <c r="E807" s="400">
        <v>19.282708129783668</v>
      </c>
      <c r="F807" s="73">
        <v>1001563</v>
      </c>
    </row>
    <row r="808" spans="1:6" s="1033" customFormat="1" ht="12.75" customHeight="1">
      <c r="A808" s="802" t="s">
        <v>1033</v>
      </c>
      <c r="B808" s="197">
        <v>20358463</v>
      </c>
      <c r="C808" s="197">
        <v>3925663</v>
      </c>
      <c r="D808" s="197">
        <v>2550366</v>
      </c>
      <c r="E808" s="400">
        <v>12.5273012997101</v>
      </c>
      <c r="F808" s="73">
        <v>574573</v>
      </c>
    </row>
    <row r="809" spans="1:6" s="1033" customFormat="1" ht="12.75" customHeight="1">
      <c r="A809" s="1044" t="s">
        <v>1022</v>
      </c>
      <c r="B809" s="197">
        <v>20358463</v>
      </c>
      <c r="C809" s="197">
        <v>3925663</v>
      </c>
      <c r="D809" s="197">
        <v>2550366</v>
      </c>
      <c r="E809" s="400">
        <v>12.5273012997101</v>
      </c>
      <c r="F809" s="73">
        <v>574573</v>
      </c>
    </row>
    <row r="810" spans="1:6" s="1033" customFormat="1" ht="12.75" customHeight="1">
      <c r="A810" s="1045" t="s">
        <v>803</v>
      </c>
      <c r="B810" s="197">
        <v>2173760</v>
      </c>
      <c r="C810" s="197">
        <v>42200</v>
      </c>
      <c r="D810" s="197">
        <v>37725</v>
      </c>
      <c r="E810" s="400">
        <v>1.7354721772412776</v>
      </c>
      <c r="F810" s="73">
        <v>0</v>
      </c>
    </row>
    <row r="811" spans="1:6" s="1033" customFormat="1" ht="12.75" customHeight="1">
      <c r="A811" s="1045" t="s">
        <v>1221</v>
      </c>
      <c r="B811" s="197">
        <v>18184703</v>
      </c>
      <c r="C811" s="197">
        <v>3883463</v>
      </c>
      <c r="D811" s="197">
        <v>2512641</v>
      </c>
      <c r="E811" s="400">
        <v>13.817333172832132</v>
      </c>
      <c r="F811" s="73">
        <v>574573</v>
      </c>
    </row>
    <row r="812" spans="1:6" s="301" customFormat="1" ht="12.75">
      <c r="A812" s="332" t="s">
        <v>806</v>
      </c>
      <c r="B812" s="73"/>
      <c r="C812" s="73"/>
      <c r="D812" s="73"/>
      <c r="E812" s="400"/>
      <c r="F812" s="73"/>
    </row>
    <row r="813" spans="1:6" s="1018" customFormat="1" ht="12.75">
      <c r="A813" s="1038" t="s">
        <v>778</v>
      </c>
      <c r="B813" s="197">
        <v>13075620</v>
      </c>
      <c r="C813" s="197">
        <v>2200000</v>
      </c>
      <c r="D813" s="197">
        <v>2200000</v>
      </c>
      <c r="E813" s="400">
        <v>16.825205994056113</v>
      </c>
      <c r="F813" s="73">
        <v>500000</v>
      </c>
    </row>
    <row r="814" spans="1:7" s="301" customFormat="1" ht="11.25" customHeight="1">
      <c r="A814" s="1029" t="s">
        <v>779</v>
      </c>
      <c r="B814" s="197">
        <v>13075620</v>
      </c>
      <c r="C814" s="197">
        <v>2200000</v>
      </c>
      <c r="D814" s="197">
        <v>2200000</v>
      </c>
      <c r="E814" s="400">
        <v>16.825205994056113</v>
      </c>
      <c r="F814" s="73">
        <v>500000</v>
      </c>
      <c r="G814" s="1076"/>
    </row>
    <row r="815" spans="1:7" s="1047" customFormat="1" ht="12.75">
      <c r="A815" s="1038" t="s">
        <v>1033</v>
      </c>
      <c r="B815" s="197">
        <v>13075620</v>
      </c>
      <c r="C815" s="197">
        <v>2200000</v>
      </c>
      <c r="D815" s="197">
        <v>1704818</v>
      </c>
      <c r="E815" s="400">
        <v>13.038142741988526</v>
      </c>
      <c r="F815" s="73">
        <v>187416</v>
      </c>
      <c r="G815" s="1074"/>
    </row>
    <row r="816" spans="1:6" s="1047" customFormat="1" ht="12.75">
      <c r="A816" s="1029" t="s">
        <v>1039</v>
      </c>
      <c r="B816" s="197">
        <v>35620</v>
      </c>
      <c r="C816" s="197">
        <v>0</v>
      </c>
      <c r="D816" s="197">
        <v>0</v>
      </c>
      <c r="E816" s="400">
        <v>0</v>
      </c>
      <c r="F816" s="73">
        <v>0</v>
      </c>
    </row>
    <row r="817" spans="1:6" s="1047" customFormat="1" ht="12.75">
      <c r="A817" s="1039" t="s">
        <v>895</v>
      </c>
      <c r="B817" s="197">
        <v>35620</v>
      </c>
      <c r="C817" s="197">
        <v>0</v>
      </c>
      <c r="D817" s="197">
        <v>0</v>
      </c>
      <c r="E817" s="400">
        <v>0</v>
      </c>
      <c r="F817" s="73">
        <v>0</v>
      </c>
    </row>
    <row r="818" spans="1:6" s="1018" customFormat="1" ht="12" customHeight="1">
      <c r="A818" s="1029" t="s">
        <v>1022</v>
      </c>
      <c r="B818" s="197">
        <v>13040000</v>
      </c>
      <c r="C818" s="197">
        <v>2200000</v>
      </c>
      <c r="D818" s="197">
        <v>1704818</v>
      </c>
      <c r="E818" s="400">
        <v>13.073757668711655</v>
      </c>
      <c r="F818" s="73">
        <v>187416</v>
      </c>
    </row>
    <row r="819" spans="1:7" s="301" customFormat="1" ht="12.75">
      <c r="A819" s="1039" t="s">
        <v>1221</v>
      </c>
      <c r="B819" s="197">
        <v>13040000</v>
      </c>
      <c r="C819" s="197">
        <v>2200000</v>
      </c>
      <c r="D819" s="197">
        <v>1704818</v>
      </c>
      <c r="E819" s="400">
        <v>13.073757668711655</v>
      </c>
      <c r="F819" s="73">
        <v>187416</v>
      </c>
      <c r="G819" s="1076"/>
    </row>
    <row r="820" spans="1:7" s="301" customFormat="1" ht="12.75">
      <c r="A820" s="332" t="s">
        <v>816</v>
      </c>
      <c r="B820" s="73"/>
      <c r="C820" s="73"/>
      <c r="D820" s="73"/>
      <c r="E820" s="400"/>
      <c r="F820" s="73"/>
      <c r="G820" s="1076"/>
    </row>
    <row r="821" spans="1:7" s="1047" customFormat="1" ht="12.75">
      <c r="A821" s="1038" t="s">
        <v>778</v>
      </c>
      <c r="B821" s="197">
        <v>15283</v>
      </c>
      <c r="C821" s="197">
        <v>2783</v>
      </c>
      <c r="D821" s="197">
        <v>2783</v>
      </c>
      <c r="E821" s="400">
        <v>18.209775567624156</v>
      </c>
      <c r="F821" s="73">
        <v>1000</v>
      </c>
      <c r="G821" s="1074"/>
    </row>
    <row r="822" spans="1:6" s="1018" customFormat="1" ht="12.75">
      <c r="A822" s="1029" t="s">
        <v>779</v>
      </c>
      <c r="B822" s="197">
        <v>15283</v>
      </c>
      <c r="C822" s="197">
        <v>2783</v>
      </c>
      <c r="D822" s="197">
        <v>2783</v>
      </c>
      <c r="E822" s="400">
        <v>18.209775567624156</v>
      </c>
      <c r="F822" s="73">
        <v>1000</v>
      </c>
    </row>
    <row r="823" spans="1:6" s="1018" customFormat="1" ht="12.75">
      <c r="A823" s="1038" t="s">
        <v>1033</v>
      </c>
      <c r="B823" s="197">
        <v>15283</v>
      </c>
      <c r="C823" s="197">
        <v>2783</v>
      </c>
      <c r="D823" s="197">
        <v>0</v>
      </c>
      <c r="E823" s="400">
        <v>0</v>
      </c>
      <c r="F823" s="73">
        <v>0</v>
      </c>
    </row>
    <row r="824" spans="1:6" s="1018" customFormat="1" ht="12.75">
      <c r="A824" s="1029" t="s">
        <v>1022</v>
      </c>
      <c r="B824" s="197">
        <v>15283</v>
      </c>
      <c r="C824" s="197">
        <v>2783</v>
      </c>
      <c r="D824" s="197">
        <v>0</v>
      </c>
      <c r="E824" s="400">
        <v>0</v>
      </c>
      <c r="F824" s="73">
        <v>0</v>
      </c>
    </row>
    <row r="825" spans="1:6" s="1018" customFormat="1" ht="12.75">
      <c r="A825" s="1039" t="s">
        <v>1221</v>
      </c>
      <c r="B825" s="197">
        <v>15283</v>
      </c>
      <c r="C825" s="197">
        <v>2783</v>
      </c>
      <c r="D825" s="197">
        <v>0</v>
      </c>
      <c r="E825" s="400">
        <v>0</v>
      </c>
      <c r="F825" s="73">
        <v>0</v>
      </c>
    </row>
    <row r="826" spans="1:6" s="1018" customFormat="1" ht="25.5">
      <c r="A826" s="192" t="s">
        <v>820</v>
      </c>
      <c r="B826" s="197"/>
      <c r="C826" s="197"/>
      <c r="D826" s="197"/>
      <c r="E826" s="400"/>
      <c r="F826" s="73"/>
    </row>
    <row r="827" spans="1:6" s="1018" customFormat="1" ht="12.75">
      <c r="A827" s="1038" t="s">
        <v>778</v>
      </c>
      <c r="B827" s="197">
        <v>2940722</v>
      </c>
      <c r="C827" s="197">
        <v>1388038</v>
      </c>
      <c r="D827" s="197">
        <v>1388037</v>
      </c>
      <c r="E827" s="400">
        <v>0.4720055142920684</v>
      </c>
      <c r="F827" s="73">
        <v>0</v>
      </c>
    </row>
    <row r="828" spans="1:6" s="1018" customFormat="1" ht="12.75">
      <c r="A828" s="1029" t="s">
        <v>779</v>
      </c>
      <c r="B828" s="197">
        <v>856908</v>
      </c>
      <c r="C828" s="197">
        <v>0</v>
      </c>
      <c r="D828" s="197">
        <v>0</v>
      </c>
      <c r="E828" s="400">
        <v>0</v>
      </c>
      <c r="F828" s="73">
        <v>0</v>
      </c>
    </row>
    <row r="829" spans="1:6" s="1018" customFormat="1" ht="12.75">
      <c r="A829" s="1029" t="s">
        <v>930</v>
      </c>
      <c r="B829" s="197">
        <v>2083814</v>
      </c>
      <c r="C829" s="197">
        <v>1388038</v>
      </c>
      <c r="D829" s="197">
        <v>1388037</v>
      </c>
      <c r="E829" s="400">
        <v>0.6661040764674774</v>
      </c>
      <c r="F829" s="73">
        <v>0</v>
      </c>
    </row>
    <row r="830" spans="1:6" s="1018" customFormat="1" ht="12.75">
      <c r="A830" s="1038" t="s">
        <v>1033</v>
      </c>
      <c r="B830" s="197">
        <v>3265229</v>
      </c>
      <c r="C830" s="197">
        <v>1388038</v>
      </c>
      <c r="D830" s="197">
        <v>0</v>
      </c>
      <c r="E830" s="400">
        <v>0</v>
      </c>
      <c r="F830" s="73">
        <v>0</v>
      </c>
    </row>
    <row r="831" spans="1:6" s="1018" customFormat="1" ht="12.75">
      <c r="A831" s="1029" t="s">
        <v>1022</v>
      </c>
      <c r="B831" s="197">
        <v>3265229</v>
      </c>
      <c r="C831" s="197">
        <v>1388038</v>
      </c>
      <c r="D831" s="197">
        <v>0</v>
      </c>
      <c r="E831" s="400">
        <v>0</v>
      </c>
      <c r="F831" s="73">
        <v>0</v>
      </c>
    </row>
    <row r="832" spans="1:6" s="1018" customFormat="1" ht="12.75">
      <c r="A832" s="1039" t="s">
        <v>1221</v>
      </c>
      <c r="B832" s="197">
        <v>3265229</v>
      </c>
      <c r="C832" s="197">
        <v>1388038</v>
      </c>
      <c r="D832" s="197">
        <v>0</v>
      </c>
      <c r="E832" s="400">
        <v>0</v>
      </c>
      <c r="F832" s="73">
        <v>0</v>
      </c>
    </row>
    <row r="833" spans="1:6" s="1018" customFormat="1" ht="12.75">
      <c r="A833" s="1038" t="s">
        <v>1027</v>
      </c>
      <c r="B833" s="197">
        <v>-324507</v>
      </c>
      <c r="C833" s="197">
        <v>0</v>
      </c>
      <c r="D833" s="197">
        <v>1388037</v>
      </c>
      <c r="E833" s="400" t="s">
        <v>1697</v>
      </c>
      <c r="F833" s="73">
        <v>0</v>
      </c>
    </row>
    <row r="834" spans="1:6" s="1018" customFormat="1" ht="25.5">
      <c r="A834" s="1051" t="s">
        <v>523</v>
      </c>
      <c r="B834" s="197">
        <v>324507</v>
      </c>
      <c r="C834" s="197">
        <v>0</v>
      </c>
      <c r="D834" s="197" t="s">
        <v>1697</v>
      </c>
      <c r="E834" s="400" t="s">
        <v>1697</v>
      </c>
      <c r="F834" s="73" t="s">
        <v>1697</v>
      </c>
    </row>
    <row r="835" spans="1:6" s="1018" customFormat="1" ht="13.5">
      <c r="A835" s="1022" t="s">
        <v>804</v>
      </c>
      <c r="B835" s="197"/>
      <c r="C835" s="197"/>
      <c r="D835" s="197"/>
      <c r="E835" s="400"/>
      <c r="F835" s="73"/>
    </row>
    <row r="836" spans="1:6" s="1018" customFormat="1" ht="12.75">
      <c r="A836" s="802" t="s">
        <v>778</v>
      </c>
      <c r="B836" s="197">
        <v>2760506</v>
      </c>
      <c r="C836" s="197">
        <v>1388038</v>
      </c>
      <c r="D836" s="197">
        <v>1388037</v>
      </c>
      <c r="E836" s="400">
        <v>0</v>
      </c>
      <c r="F836" s="73">
        <v>0</v>
      </c>
    </row>
    <row r="837" spans="1:6" s="1018" customFormat="1" ht="12.75">
      <c r="A837" s="1044" t="s">
        <v>779</v>
      </c>
      <c r="B837" s="197">
        <v>676692</v>
      </c>
      <c r="C837" s="197">
        <v>0</v>
      </c>
      <c r="D837" s="197">
        <v>0</v>
      </c>
      <c r="E837" s="400">
        <v>0</v>
      </c>
      <c r="F837" s="73">
        <v>0</v>
      </c>
    </row>
    <row r="838" spans="1:6" s="1018" customFormat="1" ht="12.75">
      <c r="A838" s="1044" t="s">
        <v>930</v>
      </c>
      <c r="B838" s="197">
        <v>2083814</v>
      </c>
      <c r="C838" s="197">
        <v>1388038</v>
      </c>
      <c r="D838" s="197">
        <v>1388037</v>
      </c>
      <c r="E838" s="400">
        <v>0</v>
      </c>
      <c r="F838" s="73">
        <v>0</v>
      </c>
    </row>
    <row r="839" spans="1:6" s="1018" customFormat="1" ht="12.75">
      <c r="A839" s="802" t="s">
        <v>1033</v>
      </c>
      <c r="B839" s="197">
        <v>3085013</v>
      </c>
      <c r="C839" s="197">
        <v>1388038</v>
      </c>
      <c r="D839" s="197">
        <v>0</v>
      </c>
      <c r="E839" s="197">
        <v>0</v>
      </c>
      <c r="F839" s="197">
        <v>0</v>
      </c>
    </row>
    <row r="840" spans="1:6" s="1018" customFormat="1" ht="12.75">
      <c r="A840" s="1044" t="s">
        <v>1022</v>
      </c>
      <c r="B840" s="197">
        <v>3085013</v>
      </c>
      <c r="C840" s="197">
        <v>1388038</v>
      </c>
      <c r="D840" s="197">
        <v>0</v>
      </c>
      <c r="E840" s="197">
        <v>0</v>
      </c>
      <c r="F840" s="197">
        <v>0</v>
      </c>
    </row>
    <row r="841" spans="1:6" s="1018" customFormat="1" ht="12.75">
      <c r="A841" s="1045" t="s">
        <v>1221</v>
      </c>
      <c r="B841" s="197">
        <v>3085013</v>
      </c>
      <c r="C841" s="197">
        <v>1388038</v>
      </c>
      <c r="D841" s="197">
        <v>0</v>
      </c>
      <c r="E841" s="400">
        <v>0</v>
      </c>
      <c r="F841" s="73">
        <v>0</v>
      </c>
    </row>
    <row r="842" spans="1:6" s="1018" customFormat="1" ht="12.75">
      <c r="A842" s="802" t="s">
        <v>1027</v>
      </c>
      <c r="B842" s="197">
        <v>-324507</v>
      </c>
      <c r="C842" s="197">
        <v>0</v>
      </c>
      <c r="D842" s="197">
        <v>1388037</v>
      </c>
      <c r="E842" s="400" t="s">
        <v>1697</v>
      </c>
      <c r="F842" s="73">
        <v>0</v>
      </c>
    </row>
    <row r="843" spans="1:6" s="1018" customFormat="1" ht="25.5">
      <c r="A843" s="412" t="s">
        <v>523</v>
      </c>
      <c r="B843" s="197">
        <v>324507</v>
      </c>
      <c r="C843" s="197">
        <v>0</v>
      </c>
      <c r="D843" s="197" t="s">
        <v>1697</v>
      </c>
      <c r="E843" s="400" t="s">
        <v>1697</v>
      </c>
      <c r="F843" s="73" t="s">
        <v>1697</v>
      </c>
    </row>
    <row r="844" spans="1:6" s="1018" customFormat="1" ht="13.5">
      <c r="A844" s="1022" t="s">
        <v>805</v>
      </c>
      <c r="B844" s="197"/>
      <c r="C844" s="197"/>
      <c r="D844" s="197"/>
      <c r="E844" s="400"/>
      <c r="F844" s="73"/>
    </row>
    <row r="845" spans="1:6" s="1018" customFormat="1" ht="12.75">
      <c r="A845" s="802" t="s">
        <v>778</v>
      </c>
      <c r="B845" s="197">
        <v>180216</v>
      </c>
      <c r="C845" s="197">
        <v>0</v>
      </c>
      <c r="D845" s="197">
        <v>0</v>
      </c>
      <c r="E845" s="400">
        <v>0</v>
      </c>
      <c r="F845" s="73">
        <v>0</v>
      </c>
    </row>
    <row r="846" spans="1:6" s="1018" customFormat="1" ht="12.75">
      <c r="A846" s="1044" t="s">
        <v>779</v>
      </c>
      <c r="B846" s="197">
        <v>180216</v>
      </c>
      <c r="C846" s="197">
        <v>0</v>
      </c>
      <c r="D846" s="197">
        <v>0</v>
      </c>
      <c r="E846" s="400">
        <v>0</v>
      </c>
      <c r="F846" s="73">
        <v>0</v>
      </c>
    </row>
    <row r="847" spans="1:6" s="1018" customFormat="1" ht="12.75">
      <c r="A847" s="802" t="s">
        <v>1033</v>
      </c>
      <c r="B847" s="197">
        <v>180216</v>
      </c>
      <c r="C847" s="197">
        <v>0</v>
      </c>
      <c r="D847" s="197">
        <v>0</v>
      </c>
      <c r="E847" s="400">
        <v>0</v>
      </c>
      <c r="F847" s="73">
        <v>0</v>
      </c>
    </row>
    <row r="848" spans="1:6" s="1018" customFormat="1" ht="12.75">
      <c r="A848" s="1044" t="s">
        <v>1022</v>
      </c>
      <c r="B848" s="197">
        <v>180216</v>
      </c>
      <c r="C848" s="197">
        <v>0</v>
      </c>
      <c r="D848" s="197">
        <v>0</v>
      </c>
      <c r="E848" s="400">
        <v>0</v>
      </c>
      <c r="F848" s="73">
        <v>0</v>
      </c>
    </row>
    <row r="849" spans="1:6" s="1018" customFormat="1" ht="12.75">
      <c r="A849" s="1045" t="s">
        <v>1221</v>
      </c>
      <c r="B849" s="197">
        <v>180216</v>
      </c>
      <c r="C849" s="197">
        <v>0</v>
      </c>
      <c r="D849" s="197">
        <v>0</v>
      </c>
      <c r="E849" s="400">
        <v>0</v>
      </c>
      <c r="F849" s="73">
        <v>0</v>
      </c>
    </row>
    <row r="850" spans="1:6" s="1018" customFormat="1" ht="12.75">
      <c r="A850" s="194" t="s">
        <v>824</v>
      </c>
      <c r="B850" s="197"/>
      <c r="C850" s="197"/>
      <c r="D850" s="197"/>
      <c r="E850" s="400"/>
      <c r="F850" s="73">
        <v>0</v>
      </c>
    </row>
    <row r="851" spans="1:6" s="1018" customFormat="1" ht="12.75">
      <c r="A851" s="1038" t="s">
        <v>778</v>
      </c>
      <c r="B851" s="197">
        <v>6344934</v>
      </c>
      <c r="C851" s="197">
        <v>0</v>
      </c>
      <c r="D851" s="197">
        <v>0</v>
      </c>
      <c r="E851" s="400">
        <v>0</v>
      </c>
      <c r="F851" s="73">
        <v>0</v>
      </c>
    </row>
    <row r="852" spans="1:6" s="1018" customFormat="1" ht="12.75">
      <c r="A852" s="1029" t="s">
        <v>779</v>
      </c>
      <c r="B852" s="197">
        <v>6344934</v>
      </c>
      <c r="C852" s="197">
        <v>0</v>
      </c>
      <c r="D852" s="197">
        <v>0</v>
      </c>
      <c r="E852" s="400">
        <v>0</v>
      </c>
      <c r="F852" s="73">
        <v>0</v>
      </c>
    </row>
    <row r="853" spans="1:6" s="1018" customFormat="1" ht="12.75">
      <c r="A853" s="1027" t="s">
        <v>1033</v>
      </c>
      <c r="B853" s="197">
        <v>6344934</v>
      </c>
      <c r="C853" s="197">
        <v>0</v>
      </c>
      <c r="D853" s="197">
        <v>0</v>
      </c>
      <c r="E853" s="400">
        <v>0</v>
      </c>
      <c r="F853" s="73">
        <v>0</v>
      </c>
    </row>
    <row r="854" spans="1:6" s="1018" customFormat="1" ht="12.75">
      <c r="A854" s="1029" t="s">
        <v>1039</v>
      </c>
      <c r="B854" s="197">
        <v>6344934</v>
      </c>
      <c r="C854" s="197">
        <v>0</v>
      </c>
      <c r="D854" s="197">
        <v>0</v>
      </c>
      <c r="E854" s="400">
        <v>0</v>
      </c>
      <c r="F854" s="73">
        <v>0</v>
      </c>
    </row>
    <row r="855" spans="1:6" s="1018" customFormat="1" ht="12.75">
      <c r="A855" s="1039" t="s">
        <v>895</v>
      </c>
      <c r="B855" s="197">
        <v>4922361</v>
      </c>
      <c r="C855" s="197">
        <v>0</v>
      </c>
      <c r="D855" s="197">
        <v>0</v>
      </c>
      <c r="E855" s="400">
        <v>0</v>
      </c>
      <c r="F855" s="73">
        <v>0</v>
      </c>
    </row>
    <row r="856" spans="1:6" s="1018" customFormat="1" ht="12.75">
      <c r="A856" s="1039" t="s">
        <v>1014</v>
      </c>
      <c r="B856" s="197">
        <v>1245003</v>
      </c>
      <c r="C856" s="197">
        <v>0</v>
      </c>
      <c r="D856" s="197">
        <v>0</v>
      </c>
      <c r="E856" s="400">
        <v>0</v>
      </c>
      <c r="F856" s="73">
        <v>0</v>
      </c>
    </row>
    <row r="857" spans="1:6" s="1018" customFormat="1" ht="12.75">
      <c r="A857" s="1039" t="s">
        <v>483</v>
      </c>
      <c r="B857" s="197">
        <v>177570</v>
      </c>
      <c r="C857" s="197">
        <v>0</v>
      </c>
      <c r="D857" s="197">
        <v>0</v>
      </c>
      <c r="E857" s="400">
        <v>0</v>
      </c>
      <c r="F857" s="73">
        <v>0</v>
      </c>
    </row>
    <row r="858" spans="1:6" s="1018" customFormat="1" ht="12.75">
      <c r="A858" s="1041" t="s">
        <v>817</v>
      </c>
      <c r="B858" s="197">
        <v>177570</v>
      </c>
      <c r="C858" s="197">
        <v>0</v>
      </c>
      <c r="D858" s="197">
        <v>0</v>
      </c>
      <c r="E858" s="400">
        <v>0</v>
      </c>
      <c r="F858" s="73">
        <v>0</v>
      </c>
    </row>
    <row r="859" spans="1:7" s="1069" customFormat="1" ht="12.75">
      <c r="A859" s="261" t="s">
        <v>840</v>
      </c>
      <c r="B859" s="73"/>
      <c r="C859" s="73"/>
      <c r="D859" s="73"/>
      <c r="E859" s="400"/>
      <c r="F859" s="73"/>
      <c r="G859" s="1068"/>
    </row>
    <row r="860" spans="1:6" s="1033" customFormat="1" ht="12.75">
      <c r="A860" s="261" t="s">
        <v>827</v>
      </c>
      <c r="B860" s="73"/>
      <c r="C860" s="73"/>
      <c r="D860" s="73"/>
      <c r="E860" s="400"/>
      <c r="F860" s="73"/>
    </row>
    <row r="861" spans="1:7" s="1072" customFormat="1" ht="12.75">
      <c r="A861" s="1027" t="s">
        <v>778</v>
      </c>
      <c r="B861" s="73">
        <v>1553938</v>
      </c>
      <c r="C861" s="73">
        <v>800901</v>
      </c>
      <c r="D861" s="73">
        <v>397443</v>
      </c>
      <c r="E861" s="400">
        <v>25.576503052245325</v>
      </c>
      <c r="F861" s="73">
        <v>12259</v>
      </c>
      <c r="G861" s="1071"/>
    </row>
    <row r="862" spans="1:7" s="1072" customFormat="1" ht="12.75">
      <c r="A862" s="1029" t="s">
        <v>779</v>
      </c>
      <c r="B862" s="73">
        <v>386596</v>
      </c>
      <c r="C862" s="73">
        <v>197978</v>
      </c>
      <c r="D862" s="73">
        <v>197978</v>
      </c>
      <c r="E862" s="400">
        <v>51.21056606897123</v>
      </c>
      <c r="F862" s="73">
        <v>805</v>
      </c>
      <c r="G862" s="1071"/>
    </row>
    <row r="863" spans="1:7" s="1072" customFormat="1" ht="12.75">
      <c r="A863" s="1029" t="s">
        <v>930</v>
      </c>
      <c r="B863" s="73">
        <v>1167342</v>
      </c>
      <c r="C863" s="73">
        <v>602923</v>
      </c>
      <c r="D863" s="73">
        <v>199465</v>
      </c>
      <c r="E863" s="400">
        <v>17.087109004901734</v>
      </c>
      <c r="F863" s="73">
        <v>11454</v>
      </c>
      <c r="G863" s="1071"/>
    </row>
    <row r="864" spans="1:7" s="1072" customFormat="1" ht="12.75">
      <c r="A864" s="1038" t="s">
        <v>1033</v>
      </c>
      <c r="B864" s="73">
        <v>1553938</v>
      </c>
      <c r="C864" s="73">
        <v>800901</v>
      </c>
      <c r="D864" s="73">
        <v>393906</v>
      </c>
      <c r="E864" s="400">
        <v>25.348887793464087</v>
      </c>
      <c r="F864" s="73">
        <v>11454</v>
      </c>
      <c r="G864" s="1071"/>
    </row>
    <row r="865" spans="1:7" s="1033" customFormat="1" ht="12.75">
      <c r="A865" s="1029" t="s">
        <v>1039</v>
      </c>
      <c r="B865" s="73">
        <v>217908</v>
      </c>
      <c r="C865" s="73">
        <v>27986</v>
      </c>
      <c r="D865" s="73">
        <v>15996</v>
      </c>
      <c r="E865" s="400">
        <v>7.340712594305854</v>
      </c>
      <c r="F865" s="73">
        <v>11454</v>
      </c>
      <c r="G865" s="1073"/>
    </row>
    <row r="866" spans="1:7" s="1033" customFormat="1" ht="12.75">
      <c r="A866" s="1039" t="s">
        <v>895</v>
      </c>
      <c r="B866" s="73">
        <v>217908</v>
      </c>
      <c r="C866" s="73">
        <v>27986</v>
      </c>
      <c r="D866" s="73">
        <v>15996</v>
      </c>
      <c r="E866" s="400">
        <v>7.340712594305854</v>
      </c>
      <c r="F866" s="73">
        <v>11454</v>
      </c>
      <c r="G866" s="1073"/>
    </row>
    <row r="867" spans="1:6" s="1033" customFormat="1" ht="12.75">
      <c r="A867" s="1029" t="s">
        <v>1022</v>
      </c>
      <c r="B867" s="73">
        <v>1336030</v>
      </c>
      <c r="C867" s="73">
        <v>772915</v>
      </c>
      <c r="D867" s="73">
        <v>377910</v>
      </c>
      <c r="E867" s="400">
        <v>28.28604148110447</v>
      </c>
      <c r="F867" s="73">
        <v>0</v>
      </c>
    </row>
    <row r="868" spans="1:6" s="1033" customFormat="1" ht="12" customHeight="1">
      <c r="A868" s="239" t="s">
        <v>786</v>
      </c>
      <c r="B868" s="73">
        <v>1336030</v>
      </c>
      <c r="C868" s="73">
        <v>772915</v>
      </c>
      <c r="D868" s="73">
        <v>377910</v>
      </c>
      <c r="E868" s="400">
        <v>28.28604148110447</v>
      </c>
      <c r="F868" s="73">
        <v>0</v>
      </c>
    </row>
    <row r="869" spans="1:6" s="1033" customFormat="1" ht="12" customHeight="1">
      <c r="A869" s="194" t="s">
        <v>799</v>
      </c>
      <c r="B869" s="73"/>
      <c r="C869" s="73"/>
      <c r="D869" s="73"/>
      <c r="E869" s="400"/>
      <c r="F869" s="73"/>
    </row>
    <row r="870" spans="1:6" s="1033" customFormat="1" ht="12" customHeight="1">
      <c r="A870" s="1027" t="s">
        <v>778</v>
      </c>
      <c r="B870" s="73">
        <v>481970</v>
      </c>
      <c r="C870" s="73">
        <v>292578</v>
      </c>
      <c r="D870" s="73">
        <v>6582</v>
      </c>
      <c r="E870" s="400">
        <v>1.3656451646368033</v>
      </c>
      <c r="F870" s="73">
        <v>1820</v>
      </c>
    </row>
    <row r="871" spans="1:6" s="1033" customFormat="1" ht="12" customHeight="1">
      <c r="A871" s="1028" t="s">
        <v>779</v>
      </c>
      <c r="B871" s="73">
        <v>25150</v>
      </c>
      <c r="C871" s="73">
        <v>6582</v>
      </c>
      <c r="D871" s="73">
        <v>6582</v>
      </c>
      <c r="E871" s="400">
        <v>26.170974155069583</v>
      </c>
      <c r="F871" s="73">
        <v>1820</v>
      </c>
    </row>
    <row r="872" spans="1:6" s="1033" customFormat="1" ht="12" customHeight="1">
      <c r="A872" s="1028" t="s">
        <v>930</v>
      </c>
      <c r="B872" s="73">
        <v>456820</v>
      </c>
      <c r="C872" s="73">
        <v>285996</v>
      </c>
      <c r="D872" s="73">
        <v>0</v>
      </c>
      <c r="E872" s="400">
        <v>0</v>
      </c>
      <c r="F872" s="73">
        <v>0</v>
      </c>
    </row>
    <row r="873" spans="1:6" s="1033" customFormat="1" ht="12" customHeight="1">
      <c r="A873" s="1038" t="s">
        <v>1033</v>
      </c>
      <c r="B873" s="73">
        <v>481970</v>
      </c>
      <c r="C873" s="73">
        <v>292578</v>
      </c>
      <c r="D873" s="73">
        <v>0</v>
      </c>
      <c r="E873" s="400">
        <v>0</v>
      </c>
      <c r="F873" s="73">
        <v>0</v>
      </c>
    </row>
    <row r="874" spans="1:6" s="1033" customFormat="1" ht="12" customHeight="1">
      <c r="A874" s="1029" t="s">
        <v>1039</v>
      </c>
      <c r="B874" s="73">
        <v>481970</v>
      </c>
      <c r="C874" s="73">
        <v>292578</v>
      </c>
      <c r="D874" s="73">
        <v>0</v>
      </c>
      <c r="E874" s="400">
        <v>0</v>
      </c>
      <c r="F874" s="73">
        <v>0</v>
      </c>
    </row>
    <row r="875" spans="1:6" s="1033" customFormat="1" ht="12" customHeight="1">
      <c r="A875" s="1039" t="s">
        <v>895</v>
      </c>
      <c r="B875" s="73">
        <v>481970</v>
      </c>
      <c r="C875" s="73">
        <v>292578</v>
      </c>
      <c r="D875" s="73">
        <v>0</v>
      </c>
      <c r="E875" s="400">
        <v>0</v>
      </c>
      <c r="F875" s="73">
        <v>0</v>
      </c>
    </row>
    <row r="876" spans="1:6" s="146" customFormat="1" ht="12" customHeight="1">
      <c r="A876" s="261" t="s">
        <v>806</v>
      </c>
      <c r="B876" s="73"/>
      <c r="C876" s="73"/>
      <c r="D876" s="73"/>
      <c r="E876" s="400"/>
      <c r="F876" s="73"/>
    </row>
    <row r="877" spans="1:6" s="146" customFormat="1" ht="12" customHeight="1">
      <c r="A877" s="1038" t="s">
        <v>778</v>
      </c>
      <c r="B877" s="73">
        <v>5020824</v>
      </c>
      <c r="C877" s="73">
        <v>2083470</v>
      </c>
      <c r="D877" s="73">
        <v>2021015</v>
      </c>
      <c r="E877" s="400">
        <v>40.25265573937664</v>
      </c>
      <c r="F877" s="73">
        <v>524489</v>
      </c>
    </row>
    <row r="878" spans="1:6" s="146" customFormat="1" ht="12" customHeight="1">
      <c r="A878" s="1029" t="s">
        <v>779</v>
      </c>
      <c r="B878" s="73">
        <v>4823414</v>
      </c>
      <c r="C878" s="73">
        <v>2012341</v>
      </c>
      <c r="D878" s="73">
        <v>2012341</v>
      </c>
      <c r="E878" s="400">
        <v>41.72026286775301</v>
      </c>
      <c r="F878" s="73">
        <v>520152</v>
      </c>
    </row>
    <row r="879" spans="1:6" s="146" customFormat="1" ht="12" customHeight="1">
      <c r="A879" s="1028" t="s">
        <v>929</v>
      </c>
      <c r="B879" s="197">
        <v>197410</v>
      </c>
      <c r="C879" s="197">
        <v>71129</v>
      </c>
      <c r="D879" s="197">
        <v>8674</v>
      </c>
      <c r="E879" s="400">
        <v>0</v>
      </c>
      <c r="F879" s="73">
        <v>4337</v>
      </c>
    </row>
    <row r="880" spans="1:6" s="146" customFormat="1" ht="12" customHeight="1">
      <c r="A880" s="1038" t="s">
        <v>1033</v>
      </c>
      <c r="B880" s="73">
        <v>5020824</v>
      </c>
      <c r="C880" s="73">
        <v>2083470</v>
      </c>
      <c r="D880" s="73">
        <v>1163514</v>
      </c>
      <c r="E880" s="400">
        <v>23.173765899780594</v>
      </c>
      <c r="F880" s="73">
        <v>213860</v>
      </c>
    </row>
    <row r="881" spans="1:6" s="146" customFormat="1" ht="12" customHeight="1">
      <c r="A881" s="1029" t="s">
        <v>1039</v>
      </c>
      <c r="B881" s="73">
        <v>633172</v>
      </c>
      <c r="C881" s="73">
        <v>218691</v>
      </c>
      <c r="D881" s="73">
        <v>139068</v>
      </c>
      <c r="E881" s="400">
        <v>21.963700226794618</v>
      </c>
      <c r="F881" s="73">
        <v>35719</v>
      </c>
    </row>
    <row r="882" spans="1:6" s="146" customFormat="1" ht="12" customHeight="1">
      <c r="A882" s="1039" t="s">
        <v>895</v>
      </c>
      <c r="B882" s="73">
        <v>633172</v>
      </c>
      <c r="C882" s="73">
        <v>218691</v>
      </c>
      <c r="D882" s="73">
        <v>139068</v>
      </c>
      <c r="E882" s="400">
        <v>21.963700226794618</v>
      </c>
      <c r="F882" s="73">
        <v>35719</v>
      </c>
    </row>
    <row r="883" spans="1:6" s="146" customFormat="1" ht="12" customHeight="1">
      <c r="A883" s="1029" t="s">
        <v>1022</v>
      </c>
      <c r="B883" s="73">
        <v>4387652</v>
      </c>
      <c r="C883" s="73">
        <v>1864779</v>
      </c>
      <c r="D883" s="73">
        <v>1024446</v>
      </c>
      <c r="E883" s="400">
        <v>23.348387702579878</v>
      </c>
      <c r="F883" s="73">
        <v>178141</v>
      </c>
    </row>
    <row r="884" spans="1:6" s="146" customFormat="1" ht="12" customHeight="1">
      <c r="A884" s="1029" t="s">
        <v>803</v>
      </c>
      <c r="B884" s="73">
        <v>46218</v>
      </c>
      <c r="C884" s="73">
        <v>23368</v>
      </c>
      <c r="D884" s="73">
        <v>0</v>
      </c>
      <c r="E884" s="400">
        <v>0</v>
      </c>
      <c r="F884" s="73">
        <v>0</v>
      </c>
    </row>
    <row r="885" spans="1:6" s="146" customFormat="1" ht="12" customHeight="1">
      <c r="A885" s="1039" t="s">
        <v>1221</v>
      </c>
      <c r="B885" s="73">
        <v>4341434</v>
      </c>
      <c r="C885" s="73">
        <v>1841411</v>
      </c>
      <c r="D885" s="73">
        <v>1024446</v>
      </c>
      <c r="E885" s="400">
        <v>23.596949763603455</v>
      </c>
      <c r="F885" s="73">
        <v>178141</v>
      </c>
    </row>
    <row r="886" spans="1:6" s="146" customFormat="1" ht="12" customHeight="1">
      <c r="A886" s="261" t="s">
        <v>809</v>
      </c>
      <c r="B886" s="73"/>
      <c r="C886" s="73"/>
      <c r="D886" s="73"/>
      <c r="E886" s="400"/>
      <c r="F886" s="73"/>
    </row>
    <row r="887" spans="1:6" s="146" customFormat="1" ht="12" customHeight="1">
      <c r="A887" s="1038" t="s">
        <v>778</v>
      </c>
      <c r="B887" s="73">
        <v>28837539</v>
      </c>
      <c r="C887" s="73">
        <v>13050457</v>
      </c>
      <c r="D887" s="73">
        <v>13050457</v>
      </c>
      <c r="E887" s="400">
        <v>45.25509961165549</v>
      </c>
      <c r="F887" s="73">
        <v>3942714</v>
      </c>
    </row>
    <row r="888" spans="1:6" s="146" customFormat="1" ht="12" customHeight="1">
      <c r="A888" s="1029" t="s">
        <v>779</v>
      </c>
      <c r="B888" s="73">
        <v>28837539</v>
      </c>
      <c r="C888" s="73">
        <v>13050457</v>
      </c>
      <c r="D888" s="73">
        <v>13050457</v>
      </c>
      <c r="E888" s="400">
        <v>45.25509961165549</v>
      </c>
      <c r="F888" s="73">
        <v>3942714</v>
      </c>
    </row>
    <row r="889" spans="1:6" s="146" customFormat="1" ht="12" customHeight="1" hidden="1">
      <c r="A889" s="1034" t="s">
        <v>929</v>
      </c>
      <c r="B889" s="1035">
        <v>0</v>
      </c>
      <c r="C889" s="1035">
        <v>0</v>
      </c>
      <c r="D889" s="1035">
        <v>0</v>
      </c>
      <c r="E889" s="1036">
        <v>0</v>
      </c>
      <c r="F889" s="73">
        <v>0</v>
      </c>
    </row>
    <row r="890" spans="1:6" s="146" customFormat="1" ht="12" customHeight="1">
      <c r="A890" s="1038" t="s">
        <v>1033</v>
      </c>
      <c r="B890" s="73">
        <v>28837539</v>
      </c>
      <c r="C890" s="73">
        <v>13050457</v>
      </c>
      <c r="D890" s="73">
        <v>8472654</v>
      </c>
      <c r="E890" s="400">
        <v>29.380641669873427</v>
      </c>
      <c r="F890" s="73">
        <v>2671287</v>
      </c>
    </row>
    <row r="891" spans="1:6" s="146" customFormat="1" ht="12" customHeight="1">
      <c r="A891" s="1029" t="s">
        <v>1039</v>
      </c>
      <c r="B891" s="73">
        <v>28823676</v>
      </c>
      <c r="C891" s="73">
        <v>13036594</v>
      </c>
      <c r="D891" s="73">
        <v>8472654</v>
      </c>
      <c r="E891" s="400">
        <v>29.394772547401654</v>
      </c>
      <c r="F891" s="73">
        <v>2671287</v>
      </c>
    </row>
    <row r="892" spans="1:6" s="146" customFormat="1" ht="12" customHeight="1">
      <c r="A892" s="1039" t="s">
        <v>895</v>
      </c>
      <c r="B892" s="73">
        <v>21824620</v>
      </c>
      <c r="C892" s="73">
        <v>10096955</v>
      </c>
      <c r="D892" s="73">
        <v>7010152</v>
      </c>
      <c r="E892" s="400">
        <v>32.12038514301738</v>
      </c>
      <c r="F892" s="73">
        <v>2200786</v>
      </c>
    </row>
    <row r="893" spans="1:6" s="146" customFormat="1" ht="12" customHeight="1">
      <c r="A893" s="1039" t="s">
        <v>483</v>
      </c>
      <c r="B893" s="73">
        <v>6999056</v>
      </c>
      <c r="C893" s="73">
        <v>2939639</v>
      </c>
      <c r="D893" s="73">
        <v>1462502</v>
      </c>
      <c r="E893" s="400">
        <v>20.895703649177833</v>
      </c>
      <c r="F893" s="73">
        <v>470501</v>
      </c>
    </row>
    <row r="894" spans="1:6" s="146" customFormat="1" ht="12" customHeight="1">
      <c r="A894" s="1041" t="s">
        <v>812</v>
      </c>
      <c r="B894" s="73">
        <v>1697742</v>
      </c>
      <c r="C894" s="73">
        <v>696789</v>
      </c>
      <c r="D894" s="73">
        <v>669191</v>
      </c>
      <c r="E894" s="400">
        <v>39.41653089809877</v>
      </c>
      <c r="F894" s="73">
        <v>164745</v>
      </c>
    </row>
    <row r="895" spans="1:6" s="1053" customFormat="1" ht="12" customHeight="1" hidden="1">
      <c r="A895" s="1052" t="s">
        <v>494</v>
      </c>
      <c r="B895" s="1035"/>
      <c r="C895" s="1035">
        <v>0</v>
      </c>
      <c r="D895" s="1035">
        <v>0</v>
      </c>
      <c r="E895" s="1036">
        <v>0</v>
      </c>
      <c r="F895" s="73">
        <v>0</v>
      </c>
    </row>
    <row r="896" spans="1:6" s="146" customFormat="1" ht="12" customHeight="1">
      <c r="A896" s="1041" t="s">
        <v>504</v>
      </c>
      <c r="B896" s="73">
        <v>5301314</v>
      </c>
      <c r="C896" s="73">
        <v>2242850</v>
      </c>
      <c r="D896" s="73">
        <v>793311</v>
      </c>
      <c r="E896" s="400">
        <v>14.964422028199046</v>
      </c>
      <c r="F896" s="73">
        <v>305756</v>
      </c>
    </row>
    <row r="897" spans="1:6" s="146" customFormat="1" ht="12" customHeight="1">
      <c r="A897" s="1029" t="s">
        <v>1022</v>
      </c>
      <c r="B897" s="73">
        <v>13863</v>
      </c>
      <c r="C897" s="73">
        <v>13863</v>
      </c>
      <c r="D897" s="73">
        <v>0</v>
      </c>
      <c r="E897" s="400">
        <v>0</v>
      </c>
      <c r="F897" s="73">
        <v>0</v>
      </c>
    </row>
    <row r="898" spans="1:6" s="146" customFormat="1" ht="12" customHeight="1">
      <c r="A898" s="1039" t="s">
        <v>1217</v>
      </c>
      <c r="B898" s="73">
        <v>13863</v>
      </c>
      <c r="C898" s="73">
        <v>13863</v>
      </c>
      <c r="D898" s="73">
        <v>0</v>
      </c>
      <c r="E898" s="400">
        <v>0</v>
      </c>
      <c r="F898" s="73">
        <v>0</v>
      </c>
    </row>
    <row r="899" spans="1:6" s="146" customFormat="1" ht="12" customHeight="1">
      <c r="A899" s="261" t="s">
        <v>816</v>
      </c>
      <c r="B899" s="73"/>
      <c r="C899" s="73"/>
      <c r="D899" s="73"/>
      <c r="E899" s="400"/>
      <c r="F899" s="73"/>
    </row>
    <row r="900" spans="1:6" s="146" customFormat="1" ht="12" customHeight="1">
      <c r="A900" s="1038" t="s">
        <v>778</v>
      </c>
      <c r="B900" s="73">
        <v>5746474</v>
      </c>
      <c r="C900" s="73">
        <v>1901311</v>
      </c>
      <c r="D900" s="73">
        <v>1901311</v>
      </c>
      <c r="E900" s="400">
        <v>33.08656751949108</v>
      </c>
      <c r="F900" s="73">
        <v>429751</v>
      </c>
    </row>
    <row r="901" spans="1:6" s="146" customFormat="1" ht="12" customHeight="1">
      <c r="A901" s="1029" t="s">
        <v>779</v>
      </c>
      <c r="B901" s="73">
        <v>5746474</v>
      </c>
      <c r="C901" s="73">
        <v>1901311</v>
      </c>
      <c r="D901" s="73">
        <v>1901311</v>
      </c>
      <c r="E901" s="400">
        <v>33.08656751949108</v>
      </c>
      <c r="F901" s="73">
        <v>429792</v>
      </c>
    </row>
    <row r="902" spans="1:6" s="146" customFormat="1" ht="12" customHeight="1" hidden="1">
      <c r="A902" s="1034" t="s">
        <v>929</v>
      </c>
      <c r="B902" s="1035">
        <v>0</v>
      </c>
      <c r="C902" s="1035">
        <v>0</v>
      </c>
      <c r="D902" s="1035">
        <v>0</v>
      </c>
      <c r="E902" s="1036">
        <v>0</v>
      </c>
      <c r="F902" s="73">
        <v>-41</v>
      </c>
    </row>
    <row r="903" spans="1:6" s="146" customFormat="1" ht="12" customHeight="1">
      <c r="A903" s="1038" t="s">
        <v>1033</v>
      </c>
      <c r="B903" s="73">
        <v>5746474</v>
      </c>
      <c r="C903" s="73">
        <v>1901311</v>
      </c>
      <c r="D903" s="73">
        <v>1153270</v>
      </c>
      <c r="E903" s="400">
        <v>20.069176333174045</v>
      </c>
      <c r="F903" s="73">
        <v>222239</v>
      </c>
    </row>
    <row r="904" spans="1:6" s="146" customFormat="1" ht="12" customHeight="1">
      <c r="A904" s="1029" t="s">
        <v>1039</v>
      </c>
      <c r="B904" s="73">
        <v>5746474</v>
      </c>
      <c r="C904" s="73">
        <v>1901311</v>
      </c>
      <c r="D904" s="73">
        <v>1153270</v>
      </c>
      <c r="E904" s="400">
        <v>20.069176333174045</v>
      </c>
      <c r="F904" s="73">
        <v>222239</v>
      </c>
    </row>
    <row r="905" spans="1:6" s="146" customFormat="1" ht="12" customHeight="1">
      <c r="A905" s="1039" t="s">
        <v>895</v>
      </c>
      <c r="B905" s="73">
        <v>1972865</v>
      </c>
      <c r="C905" s="73">
        <v>753838</v>
      </c>
      <c r="D905" s="73">
        <v>577016</v>
      </c>
      <c r="E905" s="400">
        <v>29.247617044247832</v>
      </c>
      <c r="F905" s="73">
        <v>88513</v>
      </c>
    </row>
    <row r="906" spans="1:6" s="146" customFormat="1" ht="12" customHeight="1">
      <c r="A906" s="1039" t="s">
        <v>483</v>
      </c>
      <c r="B906" s="73">
        <v>3773609</v>
      </c>
      <c r="C906" s="73">
        <v>1147473</v>
      </c>
      <c r="D906" s="73">
        <v>576254</v>
      </c>
      <c r="E906" s="400">
        <v>15.27063349700512</v>
      </c>
      <c r="F906" s="73">
        <v>133726</v>
      </c>
    </row>
    <row r="907" spans="1:6" s="146" customFormat="1" ht="12" customHeight="1">
      <c r="A907" s="1041" t="s">
        <v>812</v>
      </c>
      <c r="B907" s="73">
        <v>1958128</v>
      </c>
      <c r="C907" s="73">
        <v>645615</v>
      </c>
      <c r="D907" s="73">
        <v>394134</v>
      </c>
      <c r="E907" s="400">
        <v>20.128101942263225</v>
      </c>
      <c r="F907" s="73">
        <v>110545</v>
      </c>
    </row>
    <row r="908" spans="1:6" s="146" customFormat="1" ht="12" customHeight="1">
      <c r="A908" s="1041" t="s">
        <v>504</v>
      </c>
      <c r="B908" s="73">
        <v>1815481</v>
      </c>
      <c r="C908" s="73">
        <v>501858</v>
      </c>
      <c r="D908" s="73">
        <v>182120</v>
      </c>
      <c r="E908" s="400">
        <v>10.031501293596573</v>
      </c>
      <c r="F908" s="73">
        <v>23181</v>
      </c>
    </row>
    <row r="909" spans="1:6" s="146" customFormat="1" ht="12" customHeight="1">
      <c r="A909" s="194" t="s">
        <v>824</v>
      </c>
      <c r="B909" s="73"/>
      <c r="C909" s="73"/>
      <c r="D909" s="73"/>
      <c r="E909" s="400"/>
      <c r="F909" s="73"/>
    </row>
    <row r="910" spans="1:6" s="146" customFormat="1" ht="12" customHeight="1">
      <c r="A910" s="1027" t="s">
        <v>778</v>
      </c>
      <c r="B910" s="73">
        <v>348857</v>
      </c>
      <c r="C910" s="73">
        <v>400</v>
      </c>
      <c r="D910" s="73">
        <v>400</v>
      </c>
      <c r="E910" s="400">
        <v>0.1146601616134978</v>
      </c>
      <c r="F910" s="73">
        <v>0</v>
      </c>
    </row>
    <row r="911" spans="1:6" s="146" customFormat="1" ht="12" customHeight="1">
      <c r="A911" s="1028" t="s">
        <v>779</v>
      </c>
      <c r="B911" s="73">
        <v>348857</v>
      </c>
      <c r="C911" s="73">
        <v>400</v>
      </c>
      <c r="D911" s="73">
        <v>400</v>
      </c>
      <c r="E911" s="400">
        <v>0.1146601616134978</v>
      </c>
      <c r="F911" s="73">
        <v>0</v>
      </c>
    </row>
    <row r="912" spans="1:6" s="146" customFormat="1" ht="12" customHeight="1">
      <c r="A912" s="1027" t="s">
        <v>1033</v>
      </c>
      <c r="B912" s="73">
        <v>348857</v>
      </c>
      <c r="C912" s="73">
        <v>400</v>
      </c>
      <c r="D912" s="73">
        <v>346</v>
      </c>
      <c r="E912" s="400">
        <v>0.0991810397956756</v>
      </c>
      <c r="F912" s="73">
        <v>0</v>
      </c>
    </row>
    <row r="913" spans="1:6" s="146" customFormat="1" ht="12" customHeight="1">
      <c r="A913" s="1029" t="s">
        <v>1039</v>
      </c>
      <c r="B913" s="73">
        <v>348857</v>
      </c>
      <c r="C913" s="73">
        <v>400</v>
      </c>
      <c r="D913" s="73">
        <v>346</v>
      </c>
      <c r="E913" s="400">
        <v>0.0991810397956756</v>
      </c>
      <c r="F913" s="73">
        <v>0</v>
      </c>
    </row>
    <row r="914" spans="1:6" s="146" customFormat="1" ht="12" customHeight="1">
      <c r="A914" s="1030" t="s">
        <v>1014</v>
      </c>
      <c r="B914" s="73">
        <v>15341</v>
      </c>
      <c r="C914" s="73">
        <v>0</v>
      </c>
      <c r="D914" s="73">
        <v>0</v>
      </c>
      <c r="E914" s="400">
        <v>0</v>
      </c>
      <c r="F914" s="73">
        <v>0</v>
      </c>
    </row>
    <row r="915" spans="1:6" s="146" customFormat="1" ht="12" customHeight="1">
      <c r="A915" s="1030" t="s">
        <v>483</v>
      </c>
      <c r="B915" s="73">
        <v>333516</v>
      </c>
      <c r="C915" s="73">
        <v>400</v>
      </c>
      <c r="D915" s="73">
        <v>346</v>
      </c>
      <c r="E915" s="400">
        <v>0.10374314875448254</v>
      </c>
      <c r="F915" s="73">
        <v>0</v>
      </c>
    </row>
    <row r="916" spans="1:6" s="146" customFormat="1" ht="12" customHeight="1">
      <c r="A916" s="1031" t="s">
        <v>817</v>
      </c>
      <c r="B916" s="73">
        <v>333516</v>
      </c>
      <c r="C916" s="73">
        <v>400</v>
      </c>
      <c r="D916" s="73">
        <v>346</v>
      </c>
      <c r="E916" s="400">
        <v>0.10374314875448254</v>
      </c>
      <c r="F916" s="73">
        <v>0</v>
      </c>
    </row>
    <row r="917" spans="1:7" s="1069" customFormat="1" ht="12.75">
      <c r="A917" s="261" t="s">
        <v>841</v>
      </c>
      <c r="B917" s="73"/>
      <c r="C917" s="73"/>
      <c r="D917" s="73"/>
      <c r="E917" s="400"/>
      <c r="F917" s="73"/>
      <c r="G917" s="1068"/>
    </row>
    <row r="918" spans="1:6" s="1033" customFormat="1" ht="12.75">
      <c r="A918" s="261" t="s">
        <v>827</v>
      </c>
      <c r="B918" s="73"/>
      <c r="C918" s="197"/>
      <c r="D918" s="197"/>
      <c r="E918" s="400"/>
      <c r="F918" s="73"/>
    </row>
    <row r="919" spans="1:7" s="1072" customFormat="1" ht="12.75">
      <c r="A919" s="1027" t="s">
        <v>778</v>
      </c>
      <c r="B919" s="73">
        <v>361526</v>
      </c>
      <c r="C919" s="197">
        <v>229645</v>
      </c>
      <c r="D919" s="197">
        <v>9827</v>
      </c>
      <c r="E919" s="400">
        <v>2.718200074130215</v>
      </c>
      <c r="F919" s="73">
        <v>9827</v>
      </c>
      <c r="G919" s="1071"/>
    </row>
    <row r="920" spans="1:7" s="1072" customFormat="1" ht="12.75">
      <c r="A920" s="1028" t="s">
        <v>929</v>
      </c>
      <c r="B920" s="197">
        <v>2752</v>
      </c>
      <c r="C920" s="197">
        <v>2752</v>
      </c>
      <c r="D920" s="197">
        <v>0</v>
      </c>
      <c r="E920" s="400">
        <v>0</v>
      </c>
      <c r="F920" s="73">
        <v>0</v>
      </c>
      <c r="G920" s="1071"/>
    </row>
    <row r="921" spans="1:7" s="1072" customFormat="1" ht="12.75">
      <c r="A921" s="1029" t="s">
        <v>930</v>
      </c>
      <c r="B921" s="73">
        <v>358774</v>
      </c>
      <c r="C921" s="73">
        <v>226893</v>
      </c>
      <c r="D921" s="73">
        <v>9827</v>
      </c>
      <c r="E921" s="400">
        <v>2.7390502098814293</v>
      </c>
      <c r="F921" s="73">
        <v>9827</v>
      </c>
      <c r="G921" s="1071"/>
    </row>
    <row r="922" spans="1:7" s="1072" customFormat="1" ht="12.75">
      <c r="A922" s="1038" t="s">
        <v>1033</v>
      </c>
      <c r="B922" s="73">
        <v>361526</v>
      </c>
      <c r="C922" s="73">
        <v>229645</v>
      </c>
      <c r="D922" s="73">
        <v>9827</v>
      </c>
      <c r="E922" s="400">
        <v>2.718200074130215</v>
      </c>
      <c r="F922" s="73">
        <v>9827</v>
      </c>
      <c r="G922" s="1071"/>
    </row>
    <row r="923" spans="1:6" s="1054" customFormat="1" ht="12.75">
      <c r="A923" s="1029" t="s">
        <v>1039</v>
      </c>
      <c r="B923" s="73">
        <v>346078</v>
      </c>
      <c r="C923" s="73">
        <v>219900</v>
      </c>
      <c r="D923" s="73">
        <v>9827</v>
      </c>
      <c r="E923" s="400">
        <v>2.839533284404094</v>
      </c>
      <c r="F923" s="73">
        <v>9827</v>
      </c>
    </row>
    <row r="924" spans="1:6" s="1054" customFormat="1" ht="12.75">
      <c r="A924" s="1039" t="s">
        <v>895</v>
      </c>
      <c r="B924" s="73">
        <v>346078</v>
      </c>
      <c r="C924" s="73">
        <v>219900</v>
      </c>
      <c r="D924" s="73">
        <v>9827</v>
      </c>
      <c r="E924" s="400">
        <v>2.839533284404094</v>
      </c>
      <c r="F924" s="73">
        <v>9827</v>
      </c>
    </row>
    <row r="925" spans="1:6" s="1033" customFormat="1" ht="12.75">
      <c r="A925" s="1029" t="s">
        <v>1022</v>
      </c>
      <c r="B925" s="73">
        <v>15448</v>
      </c>
      <c r="C925" s="73">
        <v>9745</v>
      </c>
      <c r="D925" s="73">
        <v>0</v>
      </c>
      <c r="E925" s="400">
        <v>0</v>
      </c>
      <c r="F925" s="73">
        <v>0</v>
      </c>
    </row>
    <row r="926" spans="1:6" s="1033" customFormat="1" ht="12.75">
      <c r="A926" s="1038" t="s">
        <v>786</v>
      </c>
      <c r="B926" s="73">
        <v>15448</v>
      </c>
      <c r="C926" s="73">
        <v>9745</v>
      </c>
      <c r="D926" s="73">
        <v>0</v>
      </c>
      <c r="E926" s="400">
        <v>0</v>
      </c>
      <c r="F926" s="73">
        <v>0</v>
      </c>
    </row>
    <row r="927" spans="1:6" s="1033" customFormat="1" ht="12.75">
      <c r="A927" s="194" t="s">
        <v>799</v>
      </c>
      <c r="B927" s="73"/>
      <c r="C927" s="73"/>
      <c r="D927" s="73"/>
      <c r="E927" s="400"/>
      <c r="F927" s="73"/>
    </row>
    <row r="928" spans="1:6" s="1033" customFormat="1" ht="12.75">
      <c r="A928" s="1027" t="s">
        <v>778</v>
      </c>
      <c r="B928" s="73">
        <v>1089396</v>
      </c>
      <c r="C928" s="73">
        <v>505332</v>
      </c>
      <c r="D928" s="73">
        <v>34671</v>
      </c>
      <c r="E928" s="400">
        <v>3.1825892512915415</v>
      </c>
      <c r="F928" s="73">
        <v>8940</v>
      </c>
    </row>
    <row r="929" spans="1:6" s="1033" customFormat="1" ht="12.75">
      <c r="A929" s="1029" t="s">
        <v>779</v>
      </c>
      <c r="B929" s="73">
        <v>108860</v>
      </c>
      <c r="C929" s="73">
        <v>31609</v>
      </c>
      <c r="D929" s="73">
        <v>31609</v>
      </c>
      <c r="E929" s="400">
        <v>29.03637699797906</v>
      </c>
      <c r="F929" s="73">
        <v>7886</v>
      </c>
    </row>
    <row r="930" spans="1:6" s="1033" customFormat="1" ht="12.75">
      <c r="A930" s="1029" t="s">
        <v>930</v>
      </c>
      <c r="B930" s="73">
        <v>980536</v>
      </c>
      <c r="C930" s="73">
        <v>473723</v>
      </c>
      <c r="D930" s="73">
        <v>3062</v>
      </c>
      <c r="E930" s="400">
        <v>0.31227818254505696</v>
      </c>
      <c r="F930" s="73">
        <v>1054</v>
      </c>
    </row>
    <row r="931" spans="1:6" s="1033" customFormat="1" ht="12.75">
      <c r="A931" s="1038" t="s">
        <v>1033</v>
      </c>
      <c r="B931" s="73">
        <v>1089396</v>
      </c>
      <c r="C931" s="73">
        <v>505332</v>
      </c>
      <c r="D931" s="73">
        <v>17041</v>
      </c>
      <c r="E931" s="400">
        <v>1.5642612970857246</v>
      </c>
      <c r="F931" s="73">
        <v>4582</v>
      </c>
    </row>
    <row r="932" spans="1:6" s="1033" customFormat="1" ht="12.75">
      <c r="A932" s="1029" t="s">
        <v>1039</v>
      </c>
      <c r="B932" s="73">
        <v>969919</v>
      </c>
      <c r="C932" s="73">
        <v>424186</v>
      </c>
      <c r="D932" s="73">
        <v>17041</v>
      </c>
      <c r="E932" s="400">
        <v>1.7569508381627745</v>
      </c>
      <c r="F932" s="73">
        <v>4582</v>
      </c>
    </row>
    <row r="933" spans="1:6" s="1033" customFormat="1" ht="12.75">
      <c r="A933" s="1039" t="s">
        <v>895</v>
      </c>
      <c r="B933" s="73">
        <v>969919</v>
      </c>
      <c r="C933" s="73">
        <v>424186</v>
      </c>
      <c r="D933" s="73">
        <v>17041</v>
      </c>
      <c r="E933" s="400">
        <v>1.7569508381627745</v>
      </c>
      <c r="F933" s="73">
        <v>4582</v>
      </c>
    </row>
    <row r="934" spans="1:6" s="1033" customFormat="1" ht="12.75">
      <c r="A934" s="1029" t="s">
        <v>1022</v>
      </c>
      <c r="B934" s="73">
        <v>119477</v>
      </c>
      <c r="C934" s="73">
        <v>81146</v>
      </c>
      <c r="D934" s="73">
        <v>0</v>
      </c>
      <c r="E934" s="400">
        <v>0</v>
      </c>
      <c r="F934" s="73">
        <v>0</v>
      </c>
    </row>
    <row r="935" spans="1:6" s="1033" customFormat="1" ht="12.75">
      <c r="A935" s="1039" t="s">
        <v>1217</v>
      </c>
      <c r="B935" s="73">
        <v>119477</v>
      </c>
      <c r="C935" s="73">
        <v>81146</v>
      </c>
      <c r="D935" s="73">
        <v>0</v>
      </c>
      <c r="E935" s="400">
        <v>0</v>
      </c>
      <c r="F935" s="73">
        <v>0</v>
      </c>
    </row>
    <row r="936" spans="1:6" s="1033" customFormat="1" ht="12.75">
      <c r="A936" s="194" t="s">
        <v>819</v>
      </c>
      <c r="B936" s="73"/>
      <c r="C936" s="73"/>
      <c r="D936" s="73"/>
      <c r="E936" s="400"/>
      <c r="F936" s="73"/>
    </row>
    <row r="937" spans="1:6" s="1033" customFormat="1" ht="12.75">
      <c r="A937" s="1038" t="s">
        <v>778</v>
      </c>
      <c r="B937" s="73">
        <v>9000</v>
      </c>
      <c r="C937" s="73">
        <v>4500</v>
      </c>
      <c r="D937" s="73">
        <v>0</v>
      </c>
      <c r="E937" s="400">
        <v>0</v>
      </c>
      <c r="F937" s="73">
        <v>0</v>
      </c>
    </row>
    <row r="938" spans="1:6" s="1033" customFormat="1" ht="12.75">
      <c r="A938" s="1029" t="s">
        <v>930</v>
      </c>
      <c r="B938" s="73">
        <v>9000</v>
      </c>
      <c r="C938" s="73">
        <v>4500</v>
      </c>
      <c r="D938" s="73">
        <v>0</v>
      </c>
      <c r="E938" s="400">
        <v>0</v>
      </c>
      <c r="F938" s="73">
        <v>0</v>
      </c>
    </row>
    <row r="939" spans="1:6" s="1033" customFormat="1" ht="12.75">
      <c r="A939" s="1038" t="s">
        <v>1033</v>
      </c>
      <c r="B939" s="73">
        <v>9000</v>
      </c>
      <c r="C939" s="73">
        <v>4500</v>
      </c>
      <c r="D939" s="73">
        <v>0</v>
      </c>
      <c r="E939" s="400">
        <v>0</v>
      </c>
      <c r="F939" s="73">
        <v>0</v>
      </c>
    </row>
    <row r="940" spans="1:6" s="1033" customFormat="1" ht="12.75">
      <c r="A940" s="1029" t="s">
        <v>1039</v>
      </c>
      <c r="B940" s="73">
        <v>9000</v>
      </c>
      <c r="C940" s="73">
        <v>4500</v>
      </c>
      <c r="D940" s="73">
        <v>0</v>
      </c>
      <c r="E940" s="400">
        <v>0</v>
      </c>
      <c r="F940" s="73">
        <v>0</v>
      </c>
    </row>
    <row r="941" spans="1:6" s="1033" customFormat="1" ht="12.75">
      <c r="A941" s="1039" t="s">
        <v>895</v>
      </c>
      <c r="B941" s="73">
        <v>9000</v>
      </c>
      <c r="C941" s="73">
        <v>4500</v>
      </c>
      <c r="D941" s="73">
        <v>0</v>
      </c>
      <c r="E941" s="400">
        <v>0</v>
      </c>
      <c r="F941" s="73">
        <v>0</v>
      </c>
    </row>
    <row r="942" spans="1:6" s="1033" customFormat="1" ht="25.5">
      <c r="A942" s="332" t="s">
        <v>829</v>
      </c>
      <c r="B942" s="35"/>
      <c r="C942" s="35"/>
      <c r="D942" s="35"/>
      <c r="E942" s="400"/>
      <c r="F942" s="73"/>
    </row>
    <row r="943" spans="1:7" s="1072" customFormat="1" ht="12.75">
      <c r="A943" s="1027" t="s">
        <v>778</v>
      </c>
      <c r="B943" s="73">
        <v>2797400</v>
      </c>
      <c r="C943" s="73">
        <v>310000</v>
      </c>
      <c r="D943" s="73">
        <v>310000</v>
      </c>
      <c r="E943" s="400">
        <v>11.081718738828911</v>
      </c>
      <c r="F943" s="73">
        <v>100000</v>
      </c>
      <c r="G943" s="1071"/>
    </row>
    <row r="944" spans="1:7" s="1072" customFormat="1" ht="12.75">
      <c r="A944" s="1029" t="s">
        <v>779</v>
      </c>
      <c r="B944" s="73">
        <v>2797400</v>
      </c>
      <c r="C944" s="73">
        <v>310000</v>
      </c>
      <c r="D944" s="73">
        <v>310000</v>
      </c>
      <c r="E944" s="400">
        <v>11.081718738828911</v>
      </c>
      <c r="F944" s="73">
        <v>100000</v>
      </c>
      <c r="G944" s="1071"/>
    </row>
    <row r="945" spans="1:7" s="1072" customFormat="1" ht="12.75">
      <c r="A945" s="1038" t="s">
        <v>1033</v>
      </c>
      <c r="B945" s="73">
        <v>2797400</v>
      </c>
      <c r="C945" s="73">
        <v>310000</v>
      </c>
      <c r="D945" s="73">
        <v>290438</v>
      </c>
      <c r="E945" s="400">
        <v>10.382426538929005</v>
      </c>
      <c r="F945" s="73">
        <v>154145</v>
      </c>
      <c r="G945" s="1071"/>
    </row>
    <row r="946" spans="1:6" s="1033" customFormat="1" ht="12.75">
      <c r="A946" s="1029" t="s">
        <v>1022</v>
      </c>
      <c r="B946" s="73">
        <v>2797400</v>
      </c>
      <c r="C946" s="73">
        <v>310000</v>
      </c>
      <c r="D946" s="73">
        <v>290438</v>
      </c>
      <c r="E946" s="400">
        <v>10.382426538929005</v>
      </c>
      <c r="F946" s="73">
        <v>154145</v>
      </c>
    </row>
    <row r="947" spans="1:6" s="1033" customFormat="1" ht="12.75">
      <c r="A947" s="1039" t="s">
        <v>1221</v>
      </c>
      <c r="B947" s="73">
        <v>2797400</v>
      </c>
      <c r="C947" s="73">
        <v>310000</v>
      </c>
      <c r="D947" s="73">
        <v>290438</v>
      </c>
      <c r="E947" s="400">
        <v>10.382426538929005</v>
      </c>
      <c r="F947" s="73">
        <v>154145</v>
      </c>
    </row>
    <row r="948" spans="1:6" ht="12.75">
      <c r="A948" s="194" t="s">
        <v>824</v>
      </c>
      <c r="B948" s="73"/>
      <c r="C948" s="73"/>
      <c r="D948" s="73"/>
      <c r="E948" s="400"/>
      <c r="F948" s="73"/>
    </row>
    <row r="949" spans="1:6" ht="12.75">
      <c r="A949" s="1038" t="s">
        <v>778</v>
      </c>
      <c r="B949" s="73">
        <v>157047</v>
      </c>
      <c r="C949" s="73">
        <v>0</v>
      </c>
      <c r="D949" s="73">
        <v>0</v>
      </c>
      <c r="E949" s="400">
        <v>0</v>
      </c>
      <c r="F949" s="73">
        <v>0</v>
      </c>
    </row>
    <row r="950" spans="1:6" ht="12.75">
      <c r="A950" s="1029" t="s">
        <v>779</v>
      </c>
      <c r="B950" s="73">
        <v>30602</v>
      </c>
      <c r="C950" s="73">
        <v>0</v>
      </c>
      <c r="D950" s="73">
        <v>0</v>
      </c>
      <c r="E950" s="400">
        <v>0</v>
      </c>
      <c r="F950" s="73">
        <v>0</v>
      </c>
    </row>
    <row r="951" spans="1:6" ht="12.75">
      <c r="A951" s="1028" t="s">
        <v>929</v>
      </c>
      <c r="B951" s="197">
        <v>126445</v>
      </c>
      <c r="C951" s="197">
        <v>0</v>
      </c>
      <c r="D951" s="197">
        <v>0</v>
      </c>
      <c r="E951" s="400">
        <v>0</v>
      </c>
      <c r="F951" s="73">
        <v>0</v>
      </c>
    </row>
    <row r="952" spans="1:6" ht="12.75">
      <c r="A952" s="1027" t="s">
        <v>1033</v>
      </c>
      <c r="B952" s="73">
        <v>157047</v>
      </c>
      <c r="C952" s="73">
        <v>0</v>
      </c>
      <c r="D952" s="73">
        <v>0</v>
      </c>
      <c r="E952" s="400">
        <v>0</v>
      </c>
      <c r="F952" s="73">
        <v>0</v>
      </c>
    </row>
    <row r="953" spans="1:6" ht="12.75">
      <c r="A953" s="1029" t="s">
        <v>1039</v>
      </c>
      <c r="B953" s="73">
        <v>157047</v>
      </c>
      <c r="C953" s="73">
        <v>0</v>
      </c>
      <c r="D953" s="73">
        <v>0</v>
      </c>
      <c r="E953" s="400">
        <v>0</v>
      </c>
      <c r="F953" s="73">
        <v>0</v>
      </c>
    </row>
    <row r="954" spans="1:6" ht="12.75">
      <c r="A954" s="1039" t="s">
        <v>895</v>
      </c>
      <c r="B954" s="73">
        <v>89400</v>
      </c>
      <c r="C954" s="73">
        <v>0</v>
      </c>
      <c r="D954" s="73">
        <v>0</v>
      </c>
      <c r="E954" s="400">
        <v>0</v>
      </c>
      <c r="F954" s="73">
        <v>0</v>
      </c>
    </row>
    <row r="955" spans="1:6" ht="12.75">
      <c r="A955" s="1039" t="s">
        <v>1014</v>
      </c>
      <c r="B955" s="73">
        <v>37045</v>
      </c>
      <c r="C955" s="73">
        <v>0</v>
      </c>
      <c r="D955" s="73">
        <v>0</v>
      </c>
      <c r="E955" s="400">
        <v>0</v>
      </c>
      <c r="F955" s="73">
        <v>0</v>
      </c>
    </row>
    <row r="956" spans="1:6" ht="12.75">
      <c r="A956" s="1039" t="s">
        <v>483</v>
      </c>
      <c r="B956" s="73">
        <v>30602</v>
      </c>
      <c r="C956" s="73">
        <v>0</v>
      </c>
      <c r="D956" s="73">
        <v>0</v>
      </c>
      <c r="E956" s="400">
        <v>0</v>
      </c>
      <c r="F956" s="73">
        <v>0</v>
      </c>
    </row>
    <row r="957" spans="1:6" ht="12.75">
      <c r="A957" s="1041" t="s">
        <v>817</v>
      </c>
      <c r="B957" s="73">
        <v>30602</v>
      </c>
      <c r="C957" s="73">
        <v>0</v>
      </c>
      <c r="D957" s="73">
        <v>0</v>
      </c>
      <c r="E957" s="400">
        <v>0</v>
      </c>
      <c r="F957" s="73">
        <v>0</v>
      </c>
    </row>
    <row r="958" spans="1:6" ht="12.75">
      <c r="A958" s="261" t="s">
        <v>842</v>
      </c>
      <c r="B958" s="1050"/>
      <c r="C958" s="1050"/>
      <c r="D958" s="1050"/>
      <c r="E958" s="400"/>
      <c r="F958" s="73"/>
    </row>
    <row r="959" spans="1:6" ht="12.75">
      <c r="A959" s="261" t="s">
        <v>827</v>
      </c>
      <c r="B959" s="73"/>
      <c r="C959" s="73"/>
      <c r="D959" s="73"/>
      <c r="E959" s="400"/>
      <c r="F959" s="73"/>
    </row>
    <row r="960" spans="1:7" s="1069" customFormat="1" ht="12.75">
      <c r="A960" s="1027" t="s">
        <v>778</v>
      </c>
      <c r="B960" s="73">
        <v>1226962</v>
      </c>
      <c r="C960" s="73">
        <v>531426</v>
      </c>
      <c r="D960" s="73">
        <v>397298</v>
      </c>
      <c r="E960" s="400">
        <v>32.38062792490721</v>
      </c>
      <c r="F960" s="73">
        <v>76630</v>
      </c>
      <c r="G960" s="1068"/>
    </row>
    <row r="961" spans="1:7" s="1069" customFormat="1" ht="12.75">
      <c r="A961" s="1028" t="s">
        <v>779</v>
      </c>
      <c r="B961" s="73">
        <v>647730</v>
      </c>
      <c r="C961" s="73">
        <v>64642</v>
      </c>
      <c r="D961" s="73">
        <v>64642</v>
      </c>
      <c r="E961" s="400">
        <v>9.979775523752181</v>
      </c>
      <c r="F961" s="73">
        <v>41465</v>
      </c>
      <c r="G961" s="1068"/>
    </row>
    <row r="962" spans="1:7" s="1069" customFormat="1" ht="12.75">
      <c r="A962" s="1028" t="s">
        <v>930</v>
      </c>
      <c r="B962" s="73">
        <v>579232</v>
      </c>
      <c r="C962" s="73">
        <v>466784</v>
      </c>
      <c r="D962" s="73">
        <v>332656</v>
      </c>
      <c r="E962" s="400">
        <v>57.43052870007182</v>
      </c>
      <c r="F962" s="73">
        <v>35165</v>
      </c>
      <c r="G962" s="1068"/>
    </row>
    <row r="963" spans="1:7" s="1069" customFormat="1" ht="12.75">
      <c r="A963" s="1027" t="s">
        <v>1033</v>
      </c>
      <c r="B963" s="73">
        <v>1226962</v>
      </c>
      <c r="C963" s="73">
        <v>531426</v>
      </c>
      <c r="D963" s="73">
        <v>345359</v>
      </c>
      <c r="E963" s="400">
        <v>28.147489490302064</v>
      </c>
      <c r="F963" s="73">
        <v>37502</v>
      </c>
      <c r="G963" s="1068"/>
    </row>
    <row r="964" spans="1:7" ht="12.75">
      <c r="A964" s="1029" t="s">
        <v>1039</v>
      </c>
      <c r="B964" s="73">
        <v>437793</v>
      </c>
      <c r="C964" s="73">
        <v>314100</v>
      </c>
      <c r="D964" s="73">
        <v>301557</v>
      </c>
      <c r="E964" s="400">
        <v>68.88118357305851</v>
      </c>
      <c r="F964" s="73">
        <v>35165</v>
      </c>
      <c r="G964" s="1070"/>
    </row>
    <row r="965" spans="1:7" ht="12.75">
      <c r="A965" s="1030" t="s">
        <v>895</v>
      </c>
      <c r="B965" s="73">
        <v>437793</v>
      </c>
      <c r="C965" s="73">
        <v>314100</v>
      </c>
      <c r="D965" s="73">
        <v>301557</v>
      </c>
      <c r="E965" s="400">
        <v>68.88118357305851</v>
      </c>
      <c r="F965" s="73">
        <v>35165</v>
      </c>
      <c r="G965" s="1070"/>
    </row>
    <row r="966" spans="1:6" ht="12.75">
      <c r="A966" s="1028" t="s">
        <v>1022</v>
      </c>
      <c r="B966" s="73">
        <v>789169</v>
      </c>
      <c r="C966" s="73">
        <v>217326</v>
      </c>
      <c r="D966" s="73">
        <v>43802</v>
      </c>
      <c r="E966" s="400">
        <v>5.550395415937524</v>
      </c>
      <c r="F966" s="73">
        <v>2337</v>
      </c>
    </row>
    <row r="967" spans="1:6" ht="12.75">
      <c r="A967" s="195" t="s">
        <v>786</v>
      </c>
      <c r="B967" s="73">
        <v>789169</v>
      </c>
      <c r="C967" s="73">
        <v>217326</v>
      </c>
      <c r="D967" s="73">
        <v>43802</v>
      </c>
      <c r="E967" s="400">
        <v>5.550395415937524</v>
      </c>
      <c r="F967" s="73">
        <v>2337</v>
      </c>
    </row>
    <row r="968" spans="1:6" s="146" customFormat="1" ht="12" customHeight="1">
      <c r="A968" s="194" t="s">
        <v>799</v>
      </c>
      <c r="B968" s="73"/>
      <c r="C968" s="73"/>
      <c r="D968" s="73"/>
      <c r="E968" s="400"/>
      <c r="F968" s="73"/>
    </row>
    <row r="969" spans="1:6" s="146" customFormat="1" ht="12" customHeight="1">
      <c r="A969" s="1038" t="s">
        <v>778</v>
      </c>
      <c r="B969" s="73">
        <v>1006644</v>
      </c>
      <c r="C969" s="73">
        <v>637795</v>
      </c>
      <c r="D969" s="73">
        <v>26988</v>
      </c>
      <c r="E969" s="400">
        <v>2.680987518924267</v>
      </c>
      <c r="F969" s="73">
        <v>1581</v>
      </c>
    </row>
    <row r="970" spans="1:6" s="146" customFormat="1" ht="12" customHeight="1">
      <c r="A970" s="1029" t="s">
        <v>779</v>
      </c>
      <c r="B970" s="73">
        <v>78134</v>
      </c>
      <c r="C970" s="73">
        <v>25301</v>
      </c>
      <c r="D970" s="73">
        <v>25301</v>
      </c>
      <c r="E970" s="400">
        <v>32.38154964548084</v>
      </c>
      <c r="F970" s="73">
        <v>1581</v>
      </c>
    </row>
    <row r="971" spans="1:6" s="146" customFormat="1" ht="12" customHeight="1">
      <c r="A971" s="1029" t="s">
        <v>930</v>
      </c>
      <c r="B971" s="73">
        <v>928510</v>
      </c>
      <c r="C971" s="73">
        <v>612494</v>
      </c>
      <c r="D971" s="73">
        <v>1687</v>
      </c>
      <c r="E971" s="400">
        <v>0.18168894249927303</v>
      </c>
      <c r="F971" s="73">
        <v>0</v>
      </c>
    </row>
    <row r="972" spans="1:6" s="146" customFormat="1" ht="12" customHeight="1">
      <c r="A972" s="1038" t="s">
        <v>1033</v>
      </c>
      <c r="B972" s="73">
        <v>1006644</v>
      </c>
      <c r="C972" s="73">
        <v>637795</v>
      </c>
      <c r="D972" s="73">
        <v>1687</v>
      </c>
      <c r="E972" s="400">
        <v>0.1675865549290514</v>
      </c>
      <c r="F972" s="73">
        <v>0</v>
      </c>
    </row>
    <row r="973" spans="1:6" s="146" customFormat="1" ht="12" customHeight="1">
      <c r="A973" s="1029" t="s">
        <v>1039</v>
      </c>
      <c r="B973" s="73">
        <v>883161</v>
      </c>
      <c r="C973" s="73">
        <v>631470</v>
      </c>
      <c r="D973" s="73">
        <v>1687</v>
      </c>
      <c r="E973" s="400">
        <v>0.1910183986838187</v>
      </c>
      <c r="F973" s="73">
        <v>0</v>
      </c>
    </row>
    <row r="974" spans="1:6" s="146" customFormat="1" ht="12" customHeight="1">
      <c r="A974" s="1039" t="s">
        <v>895</v>
      </c>
      <c r="B974" s="73">
        <v>883161</v>
      </c>
      <c r="C974" s="73">
        <v>631470</v>
      </c>
      <c r="D974" s="73">
        <v>1687</v>
      </c>
      <c r="E974" s="400">
        <v>0.1910183986838187</v>
      </c>
      <c r="F974" s="73">
        <v>0</v>
      </c>
    </row>
    <row r="975" spans="1:6" s="146" customFormat="1" ht="12" customHeight="1">
      <c r="A975" s="1029" t="s">
        <v>1022</v>
      </c>
      <c r="B975" s="73">
        <v>123483</v>
      </c>
      <c r="C975" s="73">
        <v>6325</v>
      </c>
      <c r="D975" s="73">
        <v>0</v>
      </c>
      <c r="E975" s="400">
        <v>0</v>
      </c>
      <c r="F975" s="73">
        <v>0</v>
      </c>
    </row>
    <row r="976" spans="1:6" s="146" customFormat="1" ht="12" customHeight="1">
      <c r="A976" s="1039" t="s">
        <v>1217</v>
      </c>
      <c r="B976" s="73">
        <v>123483</v>
      </c>
      <c r="C976" s="73">
        <v>6325</v>
      </c>
      <c r="D976" s="73">
        <v>0</v>
      </c>
      <c r="E976" s="400">
        <v>0</v>
      </c>
      <c r="F976" s="73">
        <v>0</v>
      </c>
    </row>
    <row r="977" spans="1:6" s="1033" customFormat="1" ht="12.75">
      <c r="A977" s="332" t="s">
        <v>802</v>
      </c>
      <c r="B977" s="35"/>
      <c r="C977" s="35"/>
      <c r="D977" s="35"/>
      <c r="E977" s="400"/>
      <c r="F977" s="73"/>
    </row>
    <row r="978" spans="1:7" s="1072" customFormat="1" ht="12.75">
      <c r="A978" s="1027" t="s">
        <v>778</v>
      </c>
      <c r="B978" s="73">
        <v>62087951</v>
      </c>
      <c r="C978" s="73">
        <v>5313707</v>
      </c>
      <c r="D978" s="73">
        <v>6132112</v>
      </c>
      <c r="E978" s="400">
        <v>9.876492783599833</v>
      </c>
      <c r="F978" s="73">
        <v>398057</v>
      </c>
      <c r="G978" s="1071"/>
    </row>
    <row r="979" spans="1:7" s="1072" customFormat="1" ht="12.75">
      <c r="A979" s="1028" t="s">
        <v>779</v>
      </c>
      <c r="B979" s="73">
        <v>16219464</v>
      </c>
      <c r="C979" s="73">
        <v>762068</v>
      </c>
      <c r="D979" s="73">
        <v>762068</v>
      </c>
      <c r="E979" s="400">
        <v>4.698478322094984</v>
      </c>
      <c r="F979" s="73">
        <v>400612</v>
      </c>
      <c r="G979" s="1071"/>
    </row>
    <row r="980" spans="1:7" s="1072" customFormat="1" ht="12.75" hidden="1">
      <c r="A980" s="1034" t="s">
        <v>929</v>
      </c>
      <c r="B980" s="1035"/>
      <c r="C980" s="1035">
        <v>0</v>
      </c>
      <c r="D980" s="1035">
        <v>0</v>
      </c>
      <c r="E980" s="1036">
        <v>0</v>
      </c>
      <c r="F980" s="73">
        <v>0</v>
      </c>
      <c r="G980" s="1071"/>
    </row>
    <row r="981" spans="1:7" s="1072" customFormat="1" ht="12.75">
      <c r="A981" s="1029" t="s">
        <v>930</v>
      </c>
      <c r="B981" s="73">
        <v>45868487</v>
      </c>
      <c r="C981" s="73">
        <v>4551639</v>
      </c>
      <c r="D981" s="73">
        <v>5370044</v>
      </c>
      <c r="E981" s="400">
        <v>11.707480126824327</v>
      </c>
      <c r="F981" s="73">
        <v>-2555</v>
      </c>
      <c r="G981" s="1071"/>
    </row>
    <row r="982" spans="1:7" s="1072" customFormat="1" ht="12.75">
      <c r="A982" s="1038" t="s">
        <v>1033</v>
      </c>
      <c r="B982" s="73">
        <v>59732237</v>
      </c>
      <c r="C982" s="73">
        <v>10836519</v>
      </c>
      <c r="D982" s="73">
        <v>2932587</v>
      </c>
      <c r="E982" s="400">
        <v>4.90955495271339</v>
      </c>
      <c r="F982" s="73">
        <v>893659</v>
      </c>
      <c r="G982" s="1071"/>
    </row>
    <row r="983" spans="1:6" s="146" customFormat="1" ht="12" customHeight="1">
      <c r="A983" s="1029" t="s">
        <v>1039</v>
      </c>
      <c r="B983" s="73">
        <v>12502536</v>
      </c>
      <c r="C983" s="73">
        <v>3448470</v>
      </c>
      <c r="D983" s="73">
        <v>716917</v>
      </c>
      <c r="E983" s="400">
        <v>5.734172651052555</v>
      </c>
      <c r="F983" s="73">
        <v>236768</v>
      </c>
    </row>
    <row r="984" spans="1:6" s="146" customFormat="1" ht="12" customHeight="1">
      <c r="A984" s="1039" t="s">
        <v>895</v>
      </c>
      <c r="B984" s="73">
        <v>9660428</v>
      </c>
      <c r="C984" s="73">
        <v>2484337</v>
      </c>
      <c r="D984" s="73">
        <v>716917</v>
      </c>
      <c r="E984" s="400">
        <v>7.421172229636203</v>
      </c>
      <c r="F984" s="73">
        <v>236768</v>
      </c>
    </row>
    <row r="985" spans="1:6" s="146" customFormat="1" ht="12" customHeight="1">
      <c r="A985" s="1039" t="s">
        <v>483</v>
      </c>
      <c r="B985" s="73">
        <v>2842108</v>
      </c>
      <c r="C985" s="73">
        <v>964133</v>
      </c>
      <c r="D985" s="73">
        <v>0</v>
      </c>
      <c r="E985" s="400">
        <v>0</v>
      </c>
      <c r="F985" s="73">
        <v>0</v>
      </c>
    </row>
    <row r="986" spans="1:6" s="146" customFormat="1" ht="12" customHeight="1">
      <c r="A986" s="1039" t="s">
        <v>504</v>
      </c>
      <c r="B986" s="73">
        <v>2842108</v>
      </c>
      <c r="C986" s="73">
        <v>964133</v>
      </c>
      <c r="D986" s="73">
        <v>0</v>
      </c>
      <c r="E986" s="400">
        <v>0</v>
      </c>
      <c r="F986" s="73">
        <v>0</v>
      </c>
    </row>
    <row r="987" spans="1:6" s="1033" customFormat="1" ht="12.75">
      <c r="A987" s="1029" t="s">
        <v>1022</v>
      </c>
      <c r="B987" s="73">
        <v>47229701</v>
      </c>
      <c r="C987" s="73">
        <v>7388049</v>
      </c>
      <c r="D987" s="73">
        <v>2215670</v>
      </c>
      <c r="E987" s="400">
        <v>4.691264084013574</v>
      </c>
      <c r="F987" s="73">
        <v>656891</v>
      </c>
    </row>
    <row r="988" spans="1:6" s="1033" customFormat="1" ht="12.75">
      <c r="A988" s="1039" t="s">
        <v>1221</v>
      </c>
      <c r="B988" s="73">
        <v>47229701</v>
      </c>
      <c r="C988" s="73">
        <v>7388049</v>
      </c>
      <c r="D988" s="73">
        <v>2215670</v>
      </c>
      <c r="E988" s="400">
        <v>4.691264084013574</v>
      </c>
      <c r="F988" s="73">
        <v>656891</v>
      </c>
    </row>
    <row r="989" spans="1:6" s="1033" customFormat="1" ht="12.75">
      <c r="A989" s="1038" t="s">
        <v>1027</v>
      </c>
      <c r="B989" s="73">
        <v>2355714</v>
      </c>
      <c r="C989" s="73">
        <v>-5522812</v>
      </c>
      <c r="D989" s="73">
        <v>3199525</v>
      </c>
      <c r="E989" s="400" t="s">
        <v>1697</v>
      </c>
      <c r="F989" s="73">
        <v>-495602</v>
      </c>
    </row>
    <row r="990" spans="1:6" s="1033" customFormat="1" ht="24.75" customHeight="1">
      <c r="A990" s="1051" t="s">
        <v>788</v>
      </c>
      <c r="B990" s="73">
        <v>-2355714</v>
      </c>
      <c r="C990" s="73">
        <v>5522812</v>
      </c>
      <c r="D990" s="73" t="s">
        <v>1697</v>
      </c>
      <c r="E990" s="400" t="s">
        <v>1697</v>
      </c>
      <c r="F990" s="73" t="s">
        <v>1697</v>
      </c>
    </row>
    <row r="991" spans="1:6" s="1033" customFormat="1" ht="12.75" customHeight="1">
      <c r="A991" s="1022" t="s">
        <v>804</v>
      </c>
      <c r="B991" s="73"/>
      <c r="C991" s="73"/>
      <c r="D991" s="73"/>
      <c r="E991" s="400"/>
      <c r="F991" s="73"/>
    </row>
    <row r="992" spans="1:6" s="1033" customFormat="1" ht="12.75" customHeight="1">
      <c r="A992" s="802" t="s">
        <v>778</v>
      </c>
      <c r="B992" s="73">
        <v>61105679</v>
      </c>
      <c r="C992" s="73">
        <v>5131034</v>
      </c>
      <c r="D992" s="73">
        <v>5949439</v>
      </c>
      <c r="E992" s="400">
        <v>9.736311088205076</v>
      </c>
      <c r="F992" s="73">
        <v>272022</v>
      </c>
    </row>
    <row r="993" spans="1:6" s="1033" customFormat="1" ht="12.75" customHeight="1">
      <c r="A993" s="1044" t="s">
        <v>779</v>
      </c>
      <c r="B993" s="73">
        <v>15237192</v>
      </c>
      <c r="C993" s="73">
        <v>579395</v>
      </c>
      <c r="D993" s="73">
        <v>579395</v>
      </c>
      <c r="E993" s="400">
        <v>3.8025050809886753</v>
      </c>
      <c r="F993" s="73">
        <v>274577</v>
      </c>
    </row>
    <row r="994" spans="1:6" s="1033" customFormat="1" ht="12.75" customHeight="1">
      <c r="A994" s="1044" t="s">
        <v>930</v>
      </c>
      <c r="B994" s="73">
        <v>45868487</v>
      </c>
      <c r="C994" s="73">
        <v>4551639</v>
      </c>
      <c r="D994" s="73">
        <v>5370044</v>
      </c>
      <c r="E994" s="400">
        <v>11.707480126824327</v>
      </c>
      <c r="F994" s="73">
        <v>-2555</v>
      </c>
    </row>
    <row r="995" spans="1:6" s="1033" customFormat="1" ht="12.75" customHeight="1">
      <c r="A995" s="802" t="s">
        <v>1033</v>
      </c>
      <c r="B995" s="73">
        <v>58732998</v>
      </c>
      <c r="C995" s="73">
        <v>10636879</v>
      </c>
      <c r="D995" s="73">
        <v>2907909</v>
      </c>
      <c r="E995" s="400">
        <v>4.951065157613783</v>
      </c>
      <c r="F995" s="73">
        <v>892750</v>
      </c>
    </row>
    <row r="996" spans="1:6" s="1033" customFormat="1" ht="12.75" customHeight="1">
      <c r="A996" s="1044" t="s">
        <v>1039</v>
      </c>
      <c r="B996" s="73">
        <v>12014866</v>
      </c>
      <c r="C996" s="73">
        <v>3293081</v>
      </c>
      <c r="D996" s="73">
        <v>709410</v>
      </c>
      <c r="E996" s="400">
        <v>5.904435388626057</v>
      </c>
      <c r="F996" s="73">
        <v>235859</v>
      </c>
    </row>
    <row r="997" spans="1:6" s="1033" customFormat="1" ht="12.75" customHeight="1">
      <c r="A997" s="1045" t="s">
        <v>895</v>
      </c>
      <c r="B997" s="73">
        <v>9172758</v>
      </c>
      <c r="C997" s="73">
        <v>2328948</v>
      </c>
      <c r="D997" s="73">
        <v>709410</v>
      </c>
      <c r="E997" s="400">
        <v>7.7338789489486155</v>
      </c>
      <c r="F997" s="73">
        <v>235859</v>
      </c>
    </row>
    <row r="998" spans="1:6" s="1033" customFormat="1" ht="12.75" customHeight="1">
      <c r="A998" s="1045" t="s">
        <v>483</v>
      </c>
      <c r="B998" s="73">
        <v>2842108</v>
      </c>
      <c r="C998" s="73">
        <v>964133</v>
      </c>
      <c r="D998" s="73">
        <v>0</v>
      </c>
      <c r="E998" s="400">
        <v>0</v>
      </c>
      <c r="F998" s="73">
        <v>0</v>
      </c>
    </row>
    <row r="999" spans="1:6" s="1033" customFormat="1" ht="12.75" customHeight="1">
      <c r="A999" s="1045" t="s">
        <v>504</v>
      </c>
      <c r="B999" s="73">
        <v>2842108</v>
      </c>
      <c r="C999" s="73">
        <v>964133</v>
      </c>
      <c r="D999" s="73">
        <v>0</v>
      </c>
      <c r="E999" s="400">
        <v>0</v>
      </c>
      <c r="F999" s="73">
        <v>0</v>
      </c>
    </row>
    <row r="1000" spans="1:6" s="1033" customFormat="1" ht="12.75" customHeight="1">
      <c r="A1000" s="1044" t="s">
        <v>1022</v>
      </c>
      <c r="B1000" s="73">
        <v>46718132</v>
      </c>
      <c r="C1000" s="73">
        <v>7343798</v>
      </c>
      <c r="D1000" s="73">
        <v>2198499</v>
      </c>
      <c r="E1000" s="400">
        <v>4.705879507339891</v>
      </c>
      <c r="F1000" s="73">
        <v>656891</v>
      </c>
    </row>
    <row r="1001" spans="1:6" s="1033" customFormat="1" ht="12.75" customHeight="1">
      <c r="A1001" s="1045" t="s">
        <v>1221</v>
      </c>
      <c r="B1001" s="73">
        <v>46718132</v>
      </c>
      <c r="C1001" s="73">
        <v>7343798</v>
      </c>
      <c r="D1001" s="73">
        <v>2198499</v>
      </c>
      <c r="E1001" s="400">
        <v>4.705879507339891</v>
      </c>
      <c r="F1001" s="73">
        <v>656891</v>
      </c>
    </row>
    <row r="1002" spans="1:6" s="1033" customFormat="1" ht="12.75" customHeight="1">
      <c r="A1002" s="802" t="s">
        <v>1027</v>
      </c>
      <c r="B1002" s="73">
        <v>2372681</v>
      </c>
      <c r="C1002" s="73">
        <v>-5505845</v>
      </c>
      <c r="D1002" s="73">
        <v>3041530</v>
      </c>
      <c r="E1002" s="400" t="s">
        <v>1697</v>
      </c>
      <c r="F1002" s="73">
        <v>-620728</v>
      </c>
    </row>
    <row r="1003" spans="1:6" s="1033" customFormat="1" ht="25.5">
      <c r="A1003" s="412" t="s">
        <v>788</v>
      </c>
      <c r="B1003" s="73">
        <v>-2372681</v>
      </c>
      <c r="C1003" s="73">
        <v>5505845</v>
      </c>
      <c r="D1003" s="73" t="s">
        <v>1697</v>
      </c>
      <c r="E1003" s="400" t="s">
        <v>1697</v>
      </c>
      <c r="F1003" s="73" t="s">
        <v>1697</v>
      </c>
    </row>
    <row r="1004" spans="1:6" s="1033" customFormat="1" ht="12.75" customHeight="1">
      <c r="A1004" s="1022" t="s">
        <v>805</v>
      </c>
      <c r="B1004" s="73"/>
      <c r="C1004" s="73"/>
      <c r="D1004" s="73"/>
      <c r="E1004" s="400"/>
      <c r="F1004" s="73"/>
    </row>
    <row r="1005" spans="1:6" s="1033" customFormat="1" ht="12.75" customHeight="1">
      <c r="A1005" s="802" t="s">
        <v>843</v>
      </c>
      <c r="B1005" s="73">
        <v>982272</v>
      </c>
      <c r="C1005" s="73">
        <v>182673</v>
      </c>
      <c r="D1005" s="73">
        <v>182673</v>
      </c>
      <c r="E1005" s="400">
        <v>18.596987392494135</v>
      </c>
      <c r="F1005" s="73">
        <v>126035</v>
      </c>
    </row>
    <row r="1006" spans="1:6" s="1033" customFormat="1" ht="12.75" customHeight="1">
      <c r="A1006" s="1044" t="s">
        <v>779</v>
      </c>
      <c r="B1006" s="73">
        <v>982272</v>
      </c>
      <c r="C1006" s="73">
        <v>182673</v>
      </c>
      <c r="D1006" s="73">
        <v>182673</v>
      </c>
      <c r="E1006" s="400">
        <v>18.596987392494135</v>
      </c>
      <c r="F1006" s="73">
        <v>126035</v>
      </c>
    </row>
    <row r="1007" spans="1:6" s="1033" customFormat="1" ht="12.75" customHeight="1">
      <c r="A1007" s="1044" t="s">
        <v>930</v>
      </c>
      <c r="B1007" s="73">
        <v>0</v>
      </c>
      <c r="C1007" s="73">
        <v>0</v>
      </c>
      <c r="D1007" s="73">
        <v>0</v>
      </c>
      <c r="E1007" s="400">
        <v>0</v>
      </c>
      <c r="F1007" s="73">
        <v>0</v>
      </c>
    </row>
    <row r="1008" spans="1:6" s="1033" customFormat="1" ht="12.75" customHeight="1">
      <c r="A1008" s="802" t="s">
        <v>1033</v>
      </c>
      <c r="B1008" s="73">
        <v>999239</v>
      </c>
      <c r="C1008" s="73">
        <v>199640</v>
      </c>
      <c r="D1008" s="73">
        <v>24678</v>
      </c>
      <c r="E1008" s="400">
        <v>2.4696794260432187</v>
      </c>
      <c r="F1008" s="73">
        <v>909</v>
      </c>
    </row>
    <row r="1009" spans="1:6" s="1033" customFormat="1" ht="12.75" customHeight="1">
      <c r="A1009" s="1044" t="s">
        <v>1039</v>
      </c>
      <c r="B1009" s="73">
        <v>487670</v>
      </c>
      <c r="C1009" s="73">
        <v>155389</v>
      </c>
      <c r="D1009" s="73">
        <v>7507</v>
      </c>
      <c r="E1009" s="400">
        <v>1.539360633215084</v>
      </c>
      <c r="F1009" s="73">
        <v>909</v>
      </c>
    </row>
    <row r="1010" spans="1:6" s="1033" customFormat="1" ht="12.75" customHeight="1">
      <c r="A1010" s="1045" t="s">
        <v>895</v>
      </c>
      <c r="B1010" s="73">
        <v>487670</v>
      </c>
      <c r="C1010" s="73">
        <v>155389</v>
      </c>
      <c r="D1010" s="73">
        <v>7507</v>
      </c>
      <c r="E1010" s="400">
        <v>1.539360633215084</v>
      </c>
      <c r="F1010" s="73">
        <v>909</v>
      </c>
    </row>
    <row r="1011" spans="1:6" s="1033" customFormat="1" ht="12.75" customHeight="1">
      <c r="A1011" s="1044" t="s">
        <v>1022</v>
      </c>
      <c r="B1011" s="73">
        <v>511569</v>
      </c>
      <c r="C1011" s="73">
        <v>44251</v>
      </c>
      <c r="D1011" s="73">
        <v>17171</v>
      </c>
      <c r="E1011" s="400">
        <v>3.3565364594023483</v>
      </c>
      <c r="F1011" s="73">
        <v>0</v>
      </c>
    </row>
    <row r="1012" spans="1:6" s="1033" customFormat="1" ht="12.75" customHeight="1">
      <c r="A1012" s="1045" t="s">
        <v>1221</v>
      </c>
      <c r="B1012" s="73">
        <v>511569</v>
      </c>
      <c r="C1012" s="73">
        <v>44251</v>
      </c>
      <c r="D1012" s="73">
        <v>17171</v>
      </c>
      <c r="E1012" s="400">
        <v>3.3565364594023483</v>
      </c>
      <c r="F1012" s="73">
        <v>0</v>
      </c>
    </row>
    <row r="1013" spans="1:6" s="1033" customFormat="1" ht="12.75" customHeight="1">
      <c r="A1013" s="802" t="s">
        <v>1027</v>
      </c>
      <c r="B1013" s="73">
        <v>-16967</v>
      </c>
      <c r="C1013" s="73">
        <v>-16967</v>
      </c>
      <c r="D1013" s="73">
        <v>157995</v>
      </c>
      <c r="E1013" s="400" t="s">
        <v>1697</v>
      </c>
      <c r="F1013" s="73">
        <v>125126</v>
      </c>
    </row>
    <row r="1014" spans="1:6" s="1033" customFormat="1" ht="12.75" customHeight="1">
      <c r="A1014" s="412" t="s">
        <v>788</v>
      </c>
      <c r="B1014" s="73">
        <v>16967</v>
      </c>
      <c r="C1014" s="73">
        <v>16967</v>
      </c>
      <c r="D1014" s="73" t="s">
        <v>1697</v>
      </c>
      <c r="E1014" s="400" t="s">
        <v>1697</v>
      </c>
      <c r="F1014" s="73" t="s">
        <v>1697</v>
      </c>
    </row>
    <row r="1015" spans="1:6" s="146" customFormat="1" ht="12.75" customHeight="1">
      <c r="A1015" s="332" t="s">
        <v>806</v>
      </c>
      <c r="B1015" s="73"/>
      <c r="C1015" s="73"/>
      <c r="D1015" s="73"/>
      <c r="E1015" s="400"/>
      <c r="F1015" s="73"/>
    </row>
    <row r="1016" spans="1:6" s="146" customFormat="1" ht="12.75" customHeight="1">
      <c r="A1016" s="1027" t="s">
        <v>778</v>
      </c>
      <c r="B1016" s="73">
        <v>1471954</v>
      </c>
      <c r="C1016" s="73">
        <v>432337</v>
      </c>
      <c r="D1016" s="73">
        <v>432337</v>
      </c>
      <c r="E1016" s="400">
        <v>29.371637972382292</v>
      </c>
      <c r="F1016" s="73">
        <v>95324</v>
      </c>
    </row>
    <row r="1017" spans="1:6" s="146" customFormat="1" ht="12" customHeight="1">
      <c r="A1017" s="1029" t="s">
        <v>779</v>
      </c>
      <c r="B1017" s="73">
        <v>1471954</v>
      </c>
      <c r="C1017" s="73">
        <v>432337</v>
      </c>
      <c r="D1017" s="73">
        <v>432337</v>
      </c>
      <c r="E1017" s="400">
        <v>29.371637972382292</v>
      </c>
      <c r="F1017" s="73">
        <v>95324</v>
      </c>
    </row>
    <row r="1018" spans="1:6" s="146" customFormat="1" ht="12" customHeight="1">
      <c r="A1018" s="1038" t="s">
        <v>1033</v>
      </c>
      <c r="B1018" s="73">
        <v>1471954</v>
      </c>
      <c r="C1018" s="73">
        <v>432337</v>
      </c>
      <c r="D1018" s="73">
        <v>151265</v>
      </c>
      <c r="E1018" s="400">
        <v>10.276476031180321</v>
      </c>
      <c r="F1018" s="73">
        <v>63362</v>
      </c>
    </row>
    <row r="1019" spans="1:6" s="146" customFormat="1" ht="12" customHeight="1">
      <c r="A1019" s="1029" t="s">
        <v>1039</v>
      </c>
      <c r="B1019" s="73">
        <v>59720</v>
      </c>
      <c r="C1019" s="73">
        <v>17910</v>
      </c>
      <c r="D1019" s="73">
        <v>2352</v>
      </c>
      <c r="E1019" s="400">
        <v>3.9383791024782315</v>
      </c>
      <c r="F1019" s="73">
        <v>2352</v>
      </c>
    </row>
    <row r="1020" spans="1:6" s="146" customFormat="1" ht="12" customHeight="1">
      <c r="A1020" s="1039" t="s">
        <v>895</v>
      </c>
      <c r="B1020" s="73">
        <v>59720</v>
      </c>
      <c r="C1020" s="73">
        <v>17910</v>
      </c>
      <c r="D1020" s="73">
        <v>2352</v>
      </c>
      <c r="E1020" s="400">
        <v>3.9383791024782315</v>
      </c>
      <c r="F1020" s="73">
        <v>2352</v>
      </c>
    </row>
    <row r="1021" spans="1:6" s="146" customFormat="1" ht="12" customHeight="1">
      <c r="A1021" s="1029" t="s">
        <v>1022</v>
      </c>
      <c r="B1021" s="73">
        <v>1412234</v>
      </c>
      <c r="C1021" s="73">
        <v>414427</v>
      </c>
      <c r="D1021" s="73">
        <v>148913</v>
      </c>
      <c r="E1021" s="400">
        <v>10.544498999457597</v>
      </c>
      <c r="F1021" s="73">
        <v>61010</v>
      </c>
    </row>
    <row r="1022" spans="1:6" s="146" customFormat="1" ht="12" customHeight="1">
      <c r="A1022" s="1029" t="s">
        <v>1217</v>
      </c>
      <c r="B1022" s="73">
        <v>14470</v>
      </c>
      <c r="C1022" s="73">
        <v>14470</v>
      </c>
      <c r="D1022" s="73">
        <v>0</v>
      </c>
      <c r="E1022" s="400">
        <v>0</v>
      </c>
      <c r="F1022" s="73">
        <v>0</v>
      </c>
    </row>
    <row r="1023" spans="1:6" s="146" customFormat="1" ht="12" customHeight="1">
      <c r="A1023" s="1039" t="s">
        <v>1221</v>
      </c>
      <c r="B1023" s="73">
        <v>1397764</v>
      </c>
      <c r="C1023" s="73">
        <v>399957</v>
      </c>
      <c r="D1023" s="73">
        <v>148913</v>
      </c>
      <c r="E1023" s="400">
        <v>0</v>
      </c>
      <c r="F1023" s="73">
        <v>61010</v>
      </c>
    </row>
    <row r="1024" spans="1:6" s="146" customFormat="1" ht="12" customHeight="1">
      <c r="A1024" s="194" t="s">
        <v>816</v>
      </c>
      <c r="B1024" s="73"/>
      <c r="C1024" s="73"/>
      <c r="D1024" s="73"/>
      <c r="E1024" s="400"/>
      <c r="F1024" s="73"/>
    </row>
    <row r="1025" spans="1:6" s="146" customFormat="1" ht="12" customHeight="1">
      <c r="A1025" s="1038" t="s">
        <v>778</v>
      </c>
      <c r="B1025" s="73">
        <v>48506</v>
      </c>
      <c r="C1025" s="73">
        <v>14994</v>
      </c>
      <c r="D1025" s="73">
        <v>14994</v>
      </c>
      <c r="E1025" s="400">
        <v>0</v>
      </c>
      <c r="F1025" s="73">
        <v>5776</v>
      </c>
    </row>
    <row r="1026" spans="1:6" s="146" customFormat="1" ht="12" customHeight="1">
      <c r="A1026" s="1029" t="s">
        <v>779</v>
      </c>
      <c r="B1026" s="73">
        <v>30393</v>
      </c>
      <c r="C1026" s="73">
        <v>14994</v>
      </c>
      <c r="D1026" s="73">
        <v>14994</v>
      </c>
      <c r="E1026" s="400">
        <v>0</v>
      </c>
      <c r="F1026" s="73">
        <v>5776</v>
      </c>
    </row>
    <row r="1027" spans="1:6" s="146" customFormat="1" ht="12" customHeight="1">
      <c r="A1027" s="1029" t="s">
        <v>930</v>
      </c>
      <c r="B1027" s="73">
        <v>18113</v>
      </c>
      <c r="C1027" s="73">
        <v>0</v>
      </c>
      <c r="D1027" s="73">
        <v>0</v>
      </c>
      <c r="E1027" s="400">
        <v>0</v>
      </c>
      <c r="F1027" s="73">
        <v>0</v>
      </c>
    </row>
    <row r="1028" spans="1:6" s="146" customFormat="1" ht="12" customHeight="1">
      <c r="A1028" s="1038" t="s">
        <v>1033</v>
      </c>
      <c r="B1028" s="73">
        <v>48506</v>
      </c>
      <c r="C1028" s="73">
        <v>14994</v>
      </c>
      <c r="D1028" s="73">
        <v>1061</v>
      </c>
      <c r="E1028" s="400">
        <v>0</v>
      </c>
      <c r="F1028" s="73">
        <v>73</v>
      </c>
    </row>
    <row r="1029" spans="1:6" s="146" customFormat="1" ht="12" customHeight="1">
      <c r="A1029" s="1029" t="s">
        <v>1039</v>
      </c>
      <c r="B1029" s="73">
        <v>48506</v>
      </c>
      <c r="C1029" s="73">
        <v>14994</v>
      </c>
      <c r="D1029" s="73">
        <v>1061</v>
      </c>
      <c r="E1029" s="400">
        <v>0</v>
      </c>
      <c r="F1029" s="73">
        <v>73</v>
      </c>
    </row>
    <row r="1030" spans="1:6" s="146" customFormat="1" ht="12" customHeight="1">
      <c r="A1030" s="1039" t="s">
        <v>895</v>
      </c>
      <c r="B1030" s="73">
        <v>30393</v>
      </c>
      <c r="C1030" s="73">
        <v>14994</v>
      </c>
      <c r="D1030" s="73">
        <v>1061</v>
      </c>
      <c r="E1030" s="400">
        <v>0</v>
      </c>
      <c r="F1030" s="73">
        <v>73</v>
      </c>
    </row>
    <row r="1031" spans="1:6" s="146" customFormat="1" ht="12" customHeight="1">
      <c r="A1031" s="1039" t="s">
        <v>483</v>
      </c>
      <c r="B1031" s="73">
        <v>18113</v>
      </c>
      <c r="C1031" s="73">
        <v>0</v>
      </c>
      <c r="D1031" s="73">
        <v>0</v>
      </c>
      <c r="E1031" s="400">
        <v>0</v>
      </c>
      <c r="F1031" s="73">
        <v>0</v>
      </c>
    </row>
    <row r="1032" spans="1:6" s="146" customFormat="1" ht="12" customHeight="1">
      <c r="A1032" s="1041" t="s">
        <v>504</v>
      </c>
      <c r="B1032" s="73">
        <v>18113</v>
      </c>
      <c r="C1032" s="73">
        <v>0</v>
      </c>
      <c r="D1032" s="73">
        <v>0</v>
      </c>
      <c r="E1032" s="400">
        <v>0</v>
      </c>
      <c r="F1032" s="73">
        <v>0</v>
      </c>
    </row>
    <row r="1033" spans="1:6" s="146" customFormat="1" ht="12" customHeight="1">
      <c r="A1033" s="194" t="s">
        <v>819</v>
      </c>
      <c r="B1033" s="73"/>
      <c r="C1033" s="73"/>
      <c r="D1033" s="73"/>
      <c r="E1033" s="400"/>
      <c r="F1033" s="73"/>
    </row>
    <row r="1034" spans="1:6" s="146" customFormat="1" ht="12" customHeight="1">
      <c r="A1034" s="1027" t="s">
        <v>778</v>
      </c>
      <c r="B1034" s="73">
        <v>150000</v>
      </c>
      <c r="C1034" s="73">
        <v>54478</v>
      </c>
      <c r="D1034" s="73">
        <v>54478</v>
      </c>
      <c r="E1034" s="400">
        <v>36.318666666666665</v>
      </c>
      <c r="F1034" s="73">
        <v>11954</v>
      </c>
    </row>
    <row r="1035" spans="1:6" s="146" customFormat="1" ht="12" customHeight="1">
      <c r="A1035" s="1029" t="s">
        <v>779</v>
      </c>
      <c r="B1035" s="73">
        <v>150000</v>
      </c>
      <c r="C1035" s="73">
        <v>54478</v>
      </c>
      <c r="D1035" s="73">
        <v>54478</v>
      </c>
      <c r="E1035" s="400">
        <v>36.318666666666665</v>
      </c>
      <c r="F1035" s="73">
        <v>11954</v>
      </c>
    </row>
    <row r="1036" spans="1:6" s="146" customFormat="1" ht="12" customHeight="1">
      <c r="A1036" s="1038" t="s">
        <v>1037</v>
      </c>
      <c r="B1036" s="73">
        <v>150000</v>
      </c>
      <c r="C1036" s="73">
        <v>54478</v>
      </c>
      <c r="D1036" s="73">
        <v>46159</v>
      </c>
      <c r="E1036" s="400">
        <v>30.772666666666666</v>
      </c>
      <c r="F1036" s="73">
        <v>11687</v>
      </c>
    </row>
    <row r="1037" spans="1:6" s="146" customFormat="1" ht="12" customHeight="1">
      <c r="A1037" s="1029" t="s">
        <v>1039</v>
      </c>
      <c r="B1037" s="73">
        <v>141100</v>
      </c>
      <c r="C1037" s="73">
        <v>45578</v>
      </c>
      <c r="D1037" s="73">
        <v>44832</v>
      </c>
      <c r="E1037" s="400">
        <v>31.77321048901488</v>
      </c>
      <c r="F1037" s="73">
        <v>11208</v>
      </c>
    </row>
    <row r="1038" spans="1:6" s="146" customFormat="1" ht="12" customHeight="1">
      <c r="A1038" s="1039" t="s">
        <v>895</v>
      </c>
      <c r="B1038" s="73">
        <v>6602</v>
      </c>
      <c r="C1038" s="73">
        <v>746</v>
      </c>
      <c r="D1038" s="73">
        <v>0</v>
      </c>
      <c r="E1038" s="400">
        <v>0</v>
      </c>
      <c r="F1038" s="73">
        <v>0</v>
      </c>
    </row>
    <row r="1039" spans="1:6" s="146" customFormat="1" ht="12" customHeight="1">
      <c r="A1039" s="1039" t="s">
        <v>483</v>
      </c>
      <c r="B1039" s="73">
        <v>134498</v>
      </c>
      <c r="C1039" s="73">
        <v>44832</v>
      </c>
      <c r="D1039" s="73">
        <v>44832</v>
      </c>
      <c r="E1039" s="400">
        <v>33.33283766301358</v>
      </c>
      <c r="F1039" s="73">
        <v>11208</v>
      </c>
    </row>
    <row r="1040" spans="1:6" s="146" customFormat="1" ht="12" customHeight="1">
      <c r="A1040" s="1041" t="s">
        <v>812</v>
      </c>
      <c r="B1040" s="73">
        <v>134498</v>
      </c>
      <c r="C1040" s="73">
        <v>44832</v>
      </c>
      <c r="D1040" s="73">
        <v>44832</v>
      </c>
      <c r="E1040" s="400">
        <v>33.33283766301358</v>
      </c>
      <c r="F1040" s="73">
        <v>11208</v>
      </c>
    </row>
    <row r="1041" spans="1:6" s="146" customFormat="1" ht="12" customHeight="1">
      <c r="A1041" s="1029" t="s">
        <v>1022</v>
      </c>
      <c r="B1041" s="73">
        <v>8900</v>
      </c>
      <c r="C1041" s="73">
        <v>8900</v>
      </c>
      <c r="D1041" s="73">
        <v>1327</v>
      </c>
      <c r="E1041" s="400">
        <v>14.910112359550562</v>
      </c>
      <c r="F1041" s="73">
        <v>479</v>
      </c>
    </row>
    <row r="1042" spans="1:6" s="146" customFormat="1" ht="12" customHeight="1">
      <c r="A1042" s="1039" t="s">
        <v>1217</v>
      </c>
      <c r="B1042" s="73">
        <v>8900</v>
      </c>
      <c r="C1042" s="73">
        <v>8900</v>
      </c>
      <c r="D1042" s="73">
        <v>1327</v>
      </c>
      <c r="E1042" s="400">
        <v>14.910112359550562</v>
      </c>
      <c r="F1042" s="73">
        <v>479</v>
      </c>
    </row>
    <row r="1043" spans="1:6" s="1033" customFormat="1" ht="25.5">
      <c r="A1043" s="332" t="s">
        <v>829</v>
      </c>
      <c r="B1043" s="35"/>
      <c r="C1043" s="35"/>
      <c r="D1043" s="35"/>
      <c r="E1043" s="400"/>
      <c r="F1043" s="73"/>
    </row>
    <row r="1044" spans="1:7" s="1072" customFormat="1" ht="12.75">
      <c r="A1044" s="1027" t="s">
        <v>778</v>
      </c>
      <c r="B1044" s="73">
        <v>570000</v>
      </c>
      <c r="C1044" s="73">
        <v>60000</v>
      </c>
      <c r="D1044" s="73">
        <v>60000</v>
      </c>
      <c r="E1044" s="400">
        <v>10.526315789473683</v>
      </c>
      <c r="F1044" s="73">
        <v>40000</v>
      </c>
      <c r="G1044" s="1071"/>
    </row>
    <row r="1045" spans="1:7" s="1072" customFormat="1" ht="12.75">
      <c r="A1045" s="1029" t="s">
        <v>779</v>
      </c>
      <c r="B1045" s="73">
        <v>570000</v>
      </c>
      <c r="C1045" s="73">
        <v>60000</v>
      </c>
      <c r="D1045" s="73">
        <v>60000</v>
      </c>
      <c r="E1045" s="400">
        <v>10.526315789473683</v>
      </c>
      <c r="F1045" s="73">
        <v>40000</v>
      </c>
      <c r="G1045" s="1071"/>
    </row>
    <row r="1046" spans="1:7" s="1072" customFormat="1" ht="12.75">
      <c r="A1046" s="1038" t="s">
        <v>1033</v>
      </c>
      <c r="B1046" s="73">
        <v>570000</v>
      </c>
      <c r="C1046" s="73">
        <v>60000</v>
      </c>
      <c r="D1046" s="73">
        <v>0</v>
      </c>
      <c r="E1046" s="400">
        <v>0</v>
      </c>
      <c r="F1046" s="73">
        <v>0</v>
      </c>
      <c r="G1046" s="1071"/>
    </row>
    <row r="1047" spans="1:6" s="1033" customFormat="1" ht="12.75">
      <c r="A1047" s="1029" t="s">
        <v>1022</v>
      </c>
      <c r="B1047" s="73">
        <v>570000</v>
      </c>
      <c r="C1047" s="73">
        <v>60000</v>
      </c>
      <c r="D1047" s="73">
        <v>0</v>
      </c>
      <c r="E1047" s="400">
        <v>0</v>
      </c>
      <c r="F1047" s="73">
        <v>0</v>
      </c>
    </row>
    <row r="1048" spans="1:6" s="1033" customFormat="1" ht="12.75">
      <c r="A1048" s="1039" t="s">
        <v>1221</v>
      </c>
      <c r="B1048" s="73">
        <v>570000</v>
      </c>
      <c r="C1048" s="73">
        <v>60000</v>
      </c>
      <c r="D1048" s="73">
        <v>0</v>
      </c>
      <c r="E1048" s="400">
        <v>0</v>
      </c>
      <c r="F1048" s="73">
        <v>0</v>
      </c>
    </row>
    <row r="1049" spans="1:6" s="146" customFormat="1" ht="12" customHeight="1">
      <c r="A1049" s="194" t="s">
        <v>824</v>
      </c>
      <c r="B1049" s="73"/>
      <c r="C1049" s="73"/>
      <c r="D1049" s="73"/>
      <c r="E1049" s="400"/>
      <c r="F1049" s="73"/>
    </row>
    <row r="1050" spans="1:6" s="146" customFormat="1" ht="12" customHeight="1">
      <c r="A1050" s="1038" t="s">
        <v>778</v>
      </c>
      <c r="B1050" s="73">
        <v>305946</v>
      </c>
      <c r="C1050" s="73">
        <v>221171</v>
      </c>
      <c r="D1050" s="73">
        <v>221171</v>
      </c>
      <c r="E1050" s="400">
        <v>72.29086178606681</v>
      </c>
      <c r="F1050" s="73">
        <v>0</v>
      </c>
    </row>
    <row r="1051" spans="1:6" s="146" customFormat="1" ht="12" customHeight="1">
      <c r="A1051" s="1029" t="s">
        <v>779</v>
      </c>
      <c r="B1051" s="73">
        <v>305946</v>
      </c>
      <c r="C1051" s="73">
        <v>221171</v>
      </c>
      <c r="D1051" s="73">
        <v>221171</v>
      </c>
      <c r="E1051" s="400">
        <v>72.29086178606681</v>
      </c>
      <c r="F1051" s="73">
        <v>0</v>
      </c>
    </row>
    <row r="1052" spans="1:6" s="146" customFormat="1" ht="12" customHeight="1">
      <c r="A1052" s="1038" t="s">
        <v>1033</v>
      </c>
      <c r="B1052" s="73">
        <v>305946</v>
      </c>
      <c r="C1052" s="73">
        <v>221171</v>
      </c>
      <c r="D1052" s="73">
        <v>154456</v>
      </c>
      <c r="E1052" s="400">
        <v>50.48472606276925</v>
      </c>
      <c r="F1052" s="73">
        <v>3515</v>
      </c>
    </row>
    <row r="1053" spans="1:6" s="146" customFormat="1" ht="12" customHeight="1">
      <c r="A1053" s="1029" t="s">
        <v>1039</v>
      </c>
      <c r="B1053" s="73">
        <v>305946</v>
      </c>
      <c r="C1053" s="73">
        <v>221171</v>
      </c>
      <c r="D1053" s="73">
        <v>154456</v>
      </c>
      <c r="E1053" s="400">
        <v>50.48472606276925</v>
      </c>
      <c r="F1053" s="73">
        <v>3515</v>
      </c>
    </row>
    <row r="1054" spans="1:6" s="146" customFormat="1" ht="12" customHeight="1">
      <c r="A1054" s="1039" t="s">
        <v>483</v>
      </c>
      <c r="B1054" s="73">
        <v>305946</v>
      </c>
      <c r="C1054" s="73">
        <v>221171</v>
      </c>
      <c r="D1054" s="73">
        <v>154456</v>
      </c>
      <c r="E1054" s="400">
        <v>50.48472606276925</v>
      </c>
      <c r="F1054" s="73">
        <v>3515</v>
      </c>
    </row>
    <row r="1055" spans="1:6" s="146" customFormat="1" ht="12" customHeight="1">
      <c r="A1055" s="1041" t="s">
        <v>817</v>
      </c>
      <c r="B1055" s="73">
        <v>305946</v>
      </c>
      <c r="C1055" s="73">
        <v>221171</v>
      </c>
      <c r="D1055" s="73">
        <v>154456</v>
      </c>
      <c r="E1055" s="400">
        <v>50.48472606276925</v>
      </c>
      <c r="F1055" s="73">
        <v>3515</v>
      </c>
    </row>
    <row r="1056" spans="1:6" ht="12.75">
      <c r="A1056" s="283" t="s">
        <v>844</v>
      </c>
      <c r="B1056" s="35"/>
      <c r="C1056" s="35"/>
      <c r="D1056" s="35"/>
      <c r="E1056" s="400"/>
      <c r="F1056" s="73"/>
    </row>
    <row r="1057" spans="1:6" ht="12.75">
      <c r="A1057" s="261" t="s">
        <v>827</v>
      </c>
      <c r="B1057" s="197"/>
      <c r="C1057" s="197"/>
      <c r="D1057" s="197"/>
      <c r="E1057" s="400"/>
      <c r="F1057" s="73"/>
    </row>
    <row r="1058" spans="1:6" ht="12.75">
      <c r="A1058" s="1027" t="s">
        <v>778</v>
      </c>
      <c r="B1058" s="197">
        <v>176605</v>
      </c>
      <c r="C1058" s="197">
        <v>176605</v>
      </c>
      <c r="D1058" s="197">
        <v>47087</v>
      </c>
      <c r="E1058" s="400">
        <v>26.662325528722292</v>
      </c>
      <c r="F1058" s="73">
        <v>47087</v>
      </c>
    </row>
    <row r="1059" spans="1:6" ht="12.75">
      <c r="A1059" s="1028" t="s">
        <v>930</v>
      </c>
      <c r="B1059" s="197">
        <v>63680</v>
      </c>
      <c r="C1059" s="197">
        <v>63680</v>
      </c>
      <c r="D1059" s="197">
        <v>24502</v>
      </c>
      <c r="E1059" s="400">
        <v>38.47675879396985</v>
      </c>
      <c r="F1059" s="73">
        <v>24502</v>
      </c>
    </row>
    <row r="1060" spans="1:6" s="1079" customFormat="1" ht="12.75">
      <c r="A1060" s="1028" t="s">
        <v>796</v>
      </c>
      <c r="B1060" s="197">
        <v>112925</v>
      </c>
      <c r="C1060" s="197">
        <v>112925</v>
      </c>
      <c r="D1060" s="197">
        <v>22585</v>
      </c>
      <c r="E1060" s="400">
        <v>20</v>
      </c>
      <c r="F1060" s="73">
        <v>22585</v>
      </c>
    </row>
    <row r="1061" spans="1:6" ht="12.75">
      <c r="A1061" s="1038" t="s">
        <v>1033</v>
      </c>
      <c r="B1061" s="197">
        <v>176605</v>
      </c>
      <c r="C1061" s="197">
        <v>176605</v>
      </c>
      <c r="D1061" s="197">
        <v>3786</v>
      </c>
      <c r="E1061" s="400">
        <v>2.143767164010079</v>
      </c>
      <c r="F1061" s="73">
        <v>3786</v>
      </c>
    </row>
    <row r="1062" spans="1:6" ht="12.75">
      <c r="A1062" s="1029" t="s">
        <v>1039</v>
      </c>
      <c r="B1062" s="197">
        <v>147186</v>
      </c>
      <c r="C1062" s="197">
        <v>147186</v>
      </c>
      <c r="D1062" s="197">
        <v>3786</v>
      </c>
      <c r="E1062" s="400">
        <v>2.572255513431984</v>
      </c>
      <c r="F1062" s="73">
        <v>3786</v>
      </c>
    </row>
    <row r="1063" spans="1:6" ht="12.75">
      <c r="A1063" s="1039" t="s">
        <v>895</v>
      </c>
      <c r="B1063" s="197">
        <v>147186</v>
      </c>
      <c r="C1063" s="197">
        <v>147186</v>
      </c>
      <c r="D1063" s="197">
        <v>3786</v>
      </c>
      <c r="E1063" s="400">
        <v>2.572255513431984</v>
      </c>
      <c r="F1063" s="73">
        <v>3786</v>
      </c>
    </row>
    <row r="1064" spans="1:6" s="1079" customFormat="1" ht="12.75">
      <c r="A1064" s="1029" t="s">
        <v>1022</v>
      </c>
      <c r="B1064" s="197">
        <v>29419</v>
      </c>
      <c r="C1064" s="197">
        <v>29419</v>
      </c>
      <c r="D1064" s="197">
        <v>0</v>
      </c>
      <c r="E1064" s="400">
        <v>0</v>
      </c>
      <c r="F1064" s="73">
        <v>0</v>
      </c>
    </row>
    <row r="1065" spans="1:6" s="1079" customFormat="1" ht="12.75">
      <c r="A1065" s="1039" t="s">
        <v>1217</v>
      </c>
      <c r="B1065" s="197">
        <v>29419</v>
      </c>
      <c r="C1065" s="197">
        <v>29419</v>
      </c>
      <c r="D1065" s="197">
        <v>0</v>
      </c>
      <c r="E1065" s="400">
        <v>0</v>
      </c>
      <c r="F1065" s="73">
        <v>0</v>
      </c>
    </row>
    <row r="1066" spans="1:6" ht="12.75">
      <c r="A1066" s="194" t="s">
        <v>806</v>
      </c>
      <c r="B1066" s="73"/>
      <c r="C1066" s="73"/>
      <c r="D1066" s="73"/>
      <c r="E1066" s="400"/>
      <c r="F1066" s="73"/>
    </row>
    <row r="1067" spans="1:6" ht="12.75">
      <c r="A1067" s="1027" t="s">
        <v>778</v>
      </c>
      <c r="B1067" s="73">
        <v>1784347</v>
      </c>
      <c r="C1067" s="73">
        <v>140765</v>
      </c>
      <c r="D1067" s="73">
        <v>140765</v>
      </c>
      <c r="E1067" s="400">
        <v>7.888880357912447</v>
      </c>
      <c r="F1067" s="73">
        <v>75391</v>
      </c>
    </row>
    <row r="1068" spans="1:6" ht="12.75">
      <c r="A1068" s="1028" t="s">
        <v>779</v>
      </c>
      <c r="B1068" s="73">
        <v>1784347</v>
      </c>
      <c r="C1068" s="73">
        <v>140765</v>
      </c>
      <c r="D1068" s="73">
        <v>140765</v>
      </c>
      <c r="E1068" s="400">
        <v>7.888880357912447</v>
      </c>
      <c r="F1068" s="73">
        <v>75391</v>
      </c>
    </row>
    <row r="1069" spans="1:6" ht="12.75">
      <c r="A1069" s="1027" t="s">
        <v>1037</v>
      </c>
      <c r="B1069" s="73">
        <v>1784347</v>
      </c>
      <c r="C1069" s="73">
        <v>140765</v>
      </c>
      <c r="D1069" s="73">
        <v>28466</v>
      </c>
      <c r="E1069" s="400">
        <v>1.5953175027054716</v>
      </c>
      <c r="F1069" s="73">
        <v>7659</v>
      </c>
    </row>
    <row r="1070" spans="1:6" ht="12.75">
      <c r="A1070" s="1028" t="s">
        <v>1039</v>
      </c>
      <c r="B1070" s="73">
        <v>7193</v>
      </c>
      <c r="C1070" s="73">
        <v>2929</v>
      </c>
      <c r="D1070" s="73">
        <v>1322</v>
      </c>
      <c r="E1070" s="400">
        <v>18.37897956346448</v>
      </c>
      <c r="F1070" s="73">
        <v>743</v>
      </c>
    </row>
    <row r="1071" spans="1:6" ht="12.75">
      <c r="A1071" s="1030" t="s">
        <v>895</v>
      </c>
      <c r="B1071" s="73">
        <v>7193</v>
      </c>
      <c r="C1071" s="73">
        <v>2929</v>
      </c>
      <c r="D1071" s="73">
        <v>1322</v>
      </c>
      <c r="E1071" s="400">
        <v>18.37897956346448</v>
      </c>
      <c r="F1071" s="73">
        <v>743</v>
      </c>
    </row>
    <row r="1072" spans="1:6" ht="12.75">
      <c r="A1072" s="1028" t="s">
        <v>1022</v>
      </c>
      <c r="B1072" s="73">
        <v>1777154</v>
      </c>
      <c r="C1072" s="73">
        <v>137836</v>
      </c>
      <c r="D1072" s="73">
        <v>27144</v>
      </c>
      <c r="E1072" s="400">
        <v>1.5273859215352186</v>
      </c>
      <c r="F1072" s="73">
        <v>6916</v>
      </c>
    </row>
    <row r="1073" spans="1:6" ht="12.75">
      <c r="A1073" s="1030" t="s">
        <v>1221</v>
      </c>
      <c r="B1073" s="73">
        <v>1777154</v>
      </c>
      <c r="C1073" s="73">
        <v>137836</v>
      </c>
      <c r="D1073" s="73">
        <v>27144</v>
      </c>
      <c r="E1073" s="400">
        <v>1.5273859215352186</v>
      </c>
      <c r="F1073" s="73">
        <v>6916</v>
      </c>
    </row>
    <row r="1074" spans="1:6" s="1033" customFormat="1" ht="12.75">
      <c r="A1074" s="194" t="s">
        <v>809</v>
      </c>
      <c r="B1074" s="73"/>
      <c r="C1074" s="73"/>
      <c r="D1074" s="73"/>
      <c r="E1074" s="400"/>
      <c r="F1074" s="73"/>
    </row>
    <row r="1075" spans="1:6" s="1033" customFormat="1" ht="12.75">
      <c r="A1075" s="1038" t="s">
        <v>778</v>
      </c>
      <c r="B1075" s="73">
        <v>11186</v>
      </c>
      <c r="C1075" s="73">
        <v>10686</v>
      </c>
      <c r="D1075" s="73">
        <v>10686</v>
      </c>
      <c r="E1075" s="400">
        <v>95.53012694439478</v>
      </c>
      <c r="F1075" s="73">
        <v>1100</v>
      </c>
    </row>
    <row r="1076" spans="1:6" s="1033" customFormat="1" ht="12.75">
      <c r="A1076" s="1029" t="s">
        <v>779</v>
      </c>
      <c r="B1076" s="73">
        <v>11186</v>
      </c>
      <c r="C1076" s="73">
        <v>10686</v>
      </c>
      <c r="D1076" s="73">
        <v>10686</v>
      </c>
      <c r="E1076" s="400">
        <v>95.53012694439478</v>
      </c>
      <c r="F1076" s="73">
        <v>1100</v>
      </c>
    </row>
    <row r="1077" spans="1:6" s="1033" customFormat="1" ht="12.75">
      <c r="A1077" s="1038" t="s">
        <v>1033</v>
      </c>
      <c r="B1077" s="73">
        <v>11186</v>
      </c>
      <c r="C1077" s="73">
        <v>10686</v>
      </c>
      <c r="D1077" s="73">
        <v>8575</v>
      </c>
      <c r="E1077" s="400">
        <v>76.65832290362954</v>
      </c>
      <c r="F1077" s="73">
        <v>2252</v>
      </c>
    </row>
    <row r="1078" spans="1:6" s="1033" customFormat="1" ht="12.75">
      <c r="A1078" s="1029" t="s">
        <v>1039</v>
      </c>
      <c r="B1078" s="73">
        <v>11186</v>
      </c>
      <c r="C1078" s="73">
        <v>10686</v>
      </c>
      <c r="D1078" s="73">
        <v>8575</v>
      </c>
      <c r="E1078" s="400">
        <v>76.65832290362954</v>
      </c>
      <c r="F1078" s="73">
        <v>2252</v>
      </c>
    </row>
    <row r="1079" spans="1:6" s="1033" customFormat="1" ht="12.75">
      <c r="A1079" s="1039" t="s">
        <v>895</v>
      </c>
      <c r="B1079" s="73">
        <v>11186</v>
      </c>
      <c r="C1079" s="73">
        <v>10686</v>
      </c>
      <c r="D1079" s="73">
        <v>8575</v>
      </c>
      <c r="E1079" s="400">
        <v>76.65832290362954</v>
      </c>
      <c r="F1079" s="73">
        <v>2252</v>
      </c>
    </row>
    <row r="1080" spans="1:6" s="1033" customFormat="1" ht="25.5">
      <c r="A1080" s="332" t="s">
        <v>829</v>
      </c>
      <c r="B1080" s="35"/>
      <c r="C1080" s="35"/>
      <c r="D1080" s="35"/>
      <c r="E1080" s="400"/>
      <c r="F1080" s="73"/>
    </row>
    <row r="1081" spans="1:7" s="1072" customFormat="1" ht="12.75">
      <c r="A1081" s="1027" t="s">
        <v>778</v>
      </c>
      <c r="B1081" s="73">
        <v>50000</v>
      </c>
      <c r="C1081" s="73">
        <v>2500</v>
      </c>
      <c r="D1081" s="73">
        <v>0</v>
      </c>
      <c r="E1081" s="400">
        <v>0</v>
      </c>
      <c r="F1081" s="73">
        <v>0</v>
      </c>
      <c r="G1081" s="1071"/>
    </row>
    <row r="1082" spans="1:7" s="1072" customFormat="1" ht="12.75">
      <c r="A1082" s="1029" t="s">
        <v>779</v>
      </c>
      <c r="B1082" s="73">
        <v>50000</v>
      </c>
      <c r="C1082" s="73">
        <v>2500</v>
      </c>
      <c r="D1082" s="73">
        <v>0</v>
      </c>
      <c r="E1082" s="400">
        <v>0</v>
      </c>
      <c r="F1082" s="73">
        <v>0</v>
      </c>
      <c r="G1082" s="1071"/>
    </row>
    <row r="1083" spans="1:7" s="1072" customFormat="1" ht="12.75">
      <c r="A1083" s="1038" t="s">
        <v>1033</v>
      </c>
      <c r="B1083" s="73">
        <v>50000</v>
      </c>
      <c r="C1083" s="73">
        <v>2500</v>
      </c>
      <c r="D1083" s="73">
        <v>0</v>
      </c>
      <c r="E1083" s="400">
        <v>0</v>
      </c>
      <c r="F1083" s="73">
        <v>0</v>
      </c>
      <c r="G1083" s="1071"/>
    </row>
    <row r="1084" spans="1:6" s="1033" customFormat="1" ht="12.75">
      <c r="A1084" s="1029" t="s">
        <v>1022</v>
      </c>
      <c r="B1084" s="73">
        <v>50000</v>
      </c>
      <c r="C1084" s="73">
        <v>2500</v>
      </c>
      <c r="D1084" s="73">
        <v>0</v>
      </c>
      <c r="E1084" s="400">
        <v>0</v>
      </c>
      <c r="F1084" s="73">
        <v>0</v>
      </c>
    </row>
    <row r="1085" spans="1:6" s="1033" customFormat="1" ht="12.75">
      <c r="A1085" s="1039" t="s">
        <v>1221</v>
      </c>
      <c r="B1085" s="73">
        <v>50000</v>
      </c>
      <c r="C1085" s="73">
        <v>2500</v>
      </c>
      <c r="D1085" s="73">
        <v>0</v>
      </c>
      <c r="E1085" s="400">
        <v>0</v>
      </c>
      <c r="F1085" s="73">
        <v>0</v>
      </c>
    </row>
    <row r="1086" spans="1:6" s="1033" customFormat="1" ht="12.75">
      <c r="A1086" s="194" t="s">
        <v>824</v>
      </c>
      <c r="B1086" s="73"/>
      <c r="C1086" s="73"/>
      <c r="D1086" s="73"/>
      <c r="E1086" s="400"/>
      <c r="F1086" s="73"/>
    </row>
    <row r="1087" spans="1:6" s="1033" customFormat="1" ht="12.75">
      <c r="A1087" s="1027" t="s">
        <v>778</v>
      </c>
      <c r="B1087" s="73">
        <v>69379</v>
      </c>
      <c r="C1087" s="73">
        <v>0</v>
      </c>
      <c r="D1087" s="73">
        <v>0</v>
      </c>
      <c r="E1087" s="400">
        <v>0</v>
      </c>
      <c r="F1087" s="73">
        <v>0</v>
      </c>
    </row>
    <row r="1088" spans="1:6" s="1033" customFormat="1" ht="12.75">
      <c r="A1088" s="1028" t="s">
        <v>779</v>
      </c>
      <c r="B1088" s="73">
        <v>69379</v>
      </c>
      <c r="C1088" s="73">
        <v>0</v>
      </c>
      <c r="D1088" s="73">
        <v>0</v>
      </c>
      <c r="E1088" s="400">
        <v>0</v>
      </c>
      <c r="F1088" s="73">
        <v>0</v>
      </c>
    </row>
    <row r="1089" spans="1:6" s="1033" customFormat="1" ht="12.75">
      <c r="A1089" s="1027" t="s">
        <v>1033</v>
      </c>
      <c r="B1089" s="73">
        <v>69379</v>
      </c>
      <c r="C1089" s="73">
        <v>0</v>
      </c>
      <c r="D1089" s="73">
        <v>0</v>
      </c>
      <c r="E1089" s="400">
        <v>0</v>
      </c>
      <c r="F1089" s="73">
        <v>0</v>
      </c>
    </row>
    <row r="1090" spans="1:6" s="1033" customFormat="1" ht="12.75">
      <c r="A1090" s="1029" t="s">
        <v>1039</v>
      </c>
      <c r="B1090" s="73">
        <v>69379</v>
      </c>
      <c r="C1090" s="73">
        <v>0</v>
      </c>
      <c r="D1090" s="73">
        <v>0</v>
      </c>
      <c r="E1090" s="400">
        <v>0</v>
      </c>
      <c r="F1090" s="73">
        <v>0</v>
      </c>
    </row>
    <row r="1091" spans="1:6" s="1033" customFormat="1" ht="12.75">
      <c r="A1091" s="1039" t="s">
        <v>483</v>
      </c>
      <c r="B1091" s="73">
        <v>69379</v>
      </c>
      <c r="C1091" s="73">
        <v>0</v>
      </c>
      <c r="D1091" s="73">
        <v>0</v>
      </c>
      <c r="E1091" s="400">
        <v>0</v>
      </c>
      <c r="F1091" s="73">
        <v>0</v>
      </c>
    </row>
    <row r="1092" spans="1:6" s="1033" customFormat="1" ht="12.75">
      <c r="A1092" s="1041" t="s">
        <v>817</v>
      </c>
      <c r="B1092" s="73">
        <v>69379</v>
      </c>
      <c r="C1092" s="73">
        <v>0</v>
      </c>
      <c r="D1092" s="73">
        <v>0</v>
      </c>
      <c r="E1092" s="400">
        <v>0</v>
      </c>
      <c r="F1092" s="73">
        <v>0</v>
      </c>
    </row>
    <row r="1093" spans="1:6" ht="12.75">
      <c r="A1093" s="283" t="s">
        <v>845</v>
      </c>
      <c r="B1093" s="35"/>
      <c r="C1093" s="35"/>
      <c r="D1093" s="35"/>
      <c r="E1093" s="400"/>
      <c r="F1093" s="73"/>
    </row>
    <row r="1094" spans="1:6" s="1033" customFormat="1" ht="12.75">
      <c r="A1094" s="261" t="s">
        <v>827</v>
      </c>
      <c r="B1094" s="73"/>
      <c r="C1094" s="73"/>
      <c r="D1094" s="73"/>
      <c r="E1094" s="400"/>
      <c r="F1094" s="73"/>
    </row>
    <row r="1095" spans="1:7" s="1072" customFormat="1" ht="12.75">
      <c r="A1095" s="1027" t="s">
        <v>778</v>
      </c>
      <c r="B1095" s="73">
        <v>92030</v>
      </c>
      <c r="C1095" s="73">
        <v>73200</v>
      </c>
      <c r="D1095" s="73">
        <v>72182</v>
      </c>
      <c r="E1095" s="400">
        <v>78.43311963490166</v>
      </c>
      <c r="F1095" s="73">
        <v>0</v>
      </c>
      <c r="G1095" s="1071"/>
    </row>
    <row r="1096" spans="1:7" s="1072" customFormat="1" ht="12.75">
      <c r="A1096" s="1029" t="s">
        <v>930</v>
      </c>
      <c r="B1096" s="73">
        <v>92030</v>
      </c>
      <c r="C1096" s="73">
        <v>73200</v>
      </c>
      <c r="D1096" s="73">
        <v>72182</v>
      </c>
      <c r="E1096" s="400">
        <v>78.43311963490166</v>
      </c>
      <c r="F1096" s="73">
        <v>0</v>
      </c>
      <c r="G1096" s="1071"/>
    </row>
    <row r="1097" spans="1:7" s="1072" customFormat="1" ht="12.75">
      <c r="A1097" s="1038" t="s">
        <v>1033</v>
      </c>
      <c r="B1097" s="73">
        <v>92030</v>
      </c>
      <c r="C1097" s="73">
        <v>73200</v>
      </c>
      <c r="D1097" s="73">
        <v>72182</v>
      </c>
      <c r="E1097" s="400">
        <v>78.43311963490166</v>
      </c>
      <c r="F1097" s="73">
        <v>0</v>
      </c>
      <c r="G1097" s="1071"/>
    </row>
    <row r="1098" spans="1:7" s="1033" customFormat="1" ht="12.75">
      <c r="A1098" s="1029" t="s">
        <v>1039</v>
      </c>
      <c r="B1098" s="73">
        <v>92030</v>
      </c>
      <c r="C1098" s="73">
        <v>73200</v>
      </c>
      <c r="D1098" s="73">
        <v>72182</v>
      </c>
      <c r="E1098" s="400">
        <v>78.43311963490166</v>
      </c>
      <c r="F1098" s="73">
        <v>0</v>
      </c>
      <c r="G1098" s="1073"/>
    </row>
    <row r="1099" spans="1:6" s="1033" customFormat="1" ht="12.75">
      <c r="A1099" s="1039" t="s">
        <v>895</v>
      </c>
      <c r="B1099" s="73">
        <v>92030</v>
      </c>
      <c r="C1099" s="73">
        <v>73200</v>
      </c>
      <c r="D1099" s="73">
        <v>72182</v>
      </c>
      <c r="E1099" s="400">
        <v>78.43311963490166</v>
      </c>
      <c r="F1099" s="73">
        <v>0</v>
      </c>
    </row>
    <row r="1100" spans="1:6" ht="12.75">
      <c r="A1100" s="194" t="s">
        <v>824</v>
      </c>
      <c r="B1100" s="73"/>
      <c r="C1100" s="73"/>
      <c r="D1100" s="73"/>
      <c r="E1100" s="400"/>
      <c r="F1100" s="73"/>
    </row>
    <row r="1101" spans="1:6" ht="12.75">
      <c r="A1101" s="1027" t="s">
        <v>778</v>
      </c>
      <c r="B1101" s="73">
        <v>600</v>
      </c>
      <c r="C1101" s="73">
        <v>0</v>
      </c>
      <c r="D1101" s="73">
        <v>0</v>
      </c>
      <c r="E1101" s="400">
        <v>0</v>
      </c>
      <c r="F1101" s="73">
        <v>0</v>
      </c>
    </row>
    <row r="1102" spans="1:6" ht="12.75">
      <c r="A1102" s="1028" t="s">
        <v>779</v>
      </c>
      <c r="B1102" s="73">
        <v>600</v>
      </c>
      <c r="C1102" s="73">
        <v>0</v>
      </c>
      <c r="D1102" s="73">
        <v>0</v>
      </c>
      <c r="E1102" s="400">
        <v>0</v>
      </c>
      <c r="F1102" s="73">
        <v>0</v>
      </c>
    </row>
    <row r="1103" spans="1:6" ht="12.75">
      <c r="A1103" s="1027" t="s">
        <v>1037</v>
      </c>
      <c r="B1103" s="73">
        <v>600</v>
      </c>
      <c r="C1103" s="73">
        <v>0</v>
      </c>
      <c r="D1103" s="73">
        <v>0</v>
      </c>
      <c r="E1103" s="400">
        <v>0</v>
      </c>
      <c r="F1103" s="73">
        <v>0</v>
      </c>
    </row>
    <row r="1104" spans="1:6" ht="12.75">
      <c r="A1104" s="1029" t="s">
        <v>1039</v>
      </c>
      <c r="B1104" s="73">
        <v>600</v>
      </c>
      <c r="C1104" s="73">
        <v>0</v>
      </c>
      <c r="D1104" s="73">
        <v>0</v>
      </c>
      <c r="E1104" s="400">
        <v>0</v>
      </c>
      <c r="F1104" s="73">
        <v>0</v>
      </c>
    </row>
    <row r="1105" spans="1:6" ht="12.75">
      <c r="A1105" s="1030" t="s">
        <v>483</v>
      </c>
      <c r="B1105" s="73">
        <v>600</v>
      </c>
      <c r="C1105" s="73">
        <v>0</v>
      </c>
      <c r="D1105" s="73">
        <v>0</v>
      </c>
      <c r="E1105" s="400">
        <v>0</v>
      </c>
      <c r="F1105" s="73">
        <v>0</v>
      </c>
    </row>
    <row r="1106" spans="1:6" ht="12.75">
      <c r="A1106" s="1031" t="s">
        <v>817</v>
      </c>
      <c r="B1106" s="73">
        <v>600</v>
      </c>
      <c r="C1106" s="73">
        <v>0</v>
      </c>
      <c r="D1106" s="73">
        <v>0</v>
      </c>
      <c r="E1106" s="400">
        <v>0</v>
      </c>
      <c r="F1106" s="73">
        <v>0</v>
      </c>
    </row>
    <row r="1107" spans="1:6" ht="12.75">
      <c r="A1107" s="194" t="s">
        <v>846</v>
      </c>
      <c r="B1107" s="73"/>
      <c r="C1107" s="73"/>
      <c r="D1107" s="73"/>
      <c r="E1107" s="400"/>
      <c r="F1107" s="73">
        <v>0</v>
      </c>
    </row>
    <row r="1108" spans="1:6" ht="12.75">
      <c r="A1108" s="194" t="s">
        <v>824</v>
      </c>
      <c r="B1108" s="73"/>
      <c r="C1108" s="73"/>
      <c r="D1108" s="73"/>
      <c r="E1108" s="400"/>
      <c r="F1108" s="73">
        <v>0</v>
      </c>
    </row>
    <row r="1109" spans="1:6" ht="12.75">
      <c r="A1109" s="1027" t="s">
        <v>778</v>
      </c>
      <c r="B1109" s="73">
        <v>1310</v>
      </c>
      <c r="C1109" s="73">
        <v>0</v>
      </c>
      <c r="D1109" s="73">
        <v>0</v>
      </c>
      <c r="E1109" s="400">
        <v>0</v>
      </c>
      <c r="F1109" s="73">
        <v>0</v>
      </c>
    </row>
    <row r="1110" spans="1:6" ht="12.75">
      <c r="A1110" s="1028" t="s">
        <v>779</v>
      </c>
      <c r="B1110" s="73">
        <v>1310</v>
      </c>
      <c r="C1110" s="73">
        <v>0</v>
      </c>
      <c r="D1110" s="73">
        <v>0</v>
      </c>
      <c r="E1110" s="400">
        <v>0</v>
      </c>
      <c r="F1110" s="73">
        <v>0</v>
      </c>
    </row>
    <row r="1111" spans="1:6" ht="12.75">
      <c r="A1111" s="1027" t="s">
        <v>1033</v>
      </c>
      <c r="B1111" s="73">
        <v>1310</v>
      </c>
      <c r="C1111" s="73">
        <v>0</v>
      </c>
      <c r="D1111" s="73">
        <v>0</v>
      </c>
      <c r="E1111" s="400">
        <v>0</v>
      </c>
      <c r="F1111" s="73">
        <v>0</v>
      </c>
    </row>
    <row r="1112" spans="1:6" ht="12.75">
      <c r="A1112" s="1029" t="s">
        <v>1039</v>
      </c>
      <c r="B1112" s="73">
        <v>1310</v>
      </c>
      <c r="C1112" s="73">
        <v>0</v>
      </c>
      <c r="D1112" s="73">
        <v>0</v>
      </c>
      <c r="E1112" s="400">
        <v>0</v>
      </c>
      <c r="F1112" s="73">
        <v>0</v>
      </c>
    </row>
    <row r="1113" spans="1:6" ht="12.75">
      <c r="A1113" s="1030" t="s">
        <v>483</v>
      </c>
      <c r="B1113" s="73">
        <v>1310</v>
      </c>
      <c r="C1113" s="73">
        <v>0</v>
      </c>
      <c r="D1113" s="73">
        <v>0</v>
      </c>
      <c r="E1113" s="400">
        <v>0</v>
      </c>
      <c r="F1113" s="73">
        <v>0</v>
      </c>
    </row>
    <row r="1114" spans="1:6" ht="12.75">
      <c r="A1114" s="1031" t="s">
        <v>817</v>
      </c>
      <c r="B1114" s="73">
        <v>1310</v>
      </c>
      <c r="C1114" s="73">
        <v>0</v>
      </c>
      <c r="D1114" s="73">
        <v>0</v>
      </c>
      <c r="E1114" s="400">
        <v>0</v>
      </c>
      <c r="F1114" s="73">
        <v>0</v>
      </c>
    </row>
    <row r="1115" spans="1:6" ht="12.75">
      <c r="A1115" s="283" t="s">
        <v>847</v>
      </c>
      <c r="B1115" s="35"/>
      <c r="C1115" s="35"/>
      <c r="D1115" s="35"/>
      <c r="E1115" s="400"/>
      <c r="F1115" s="73"/>
    </row>
    <row r="1116" spans="1:6" s="1033" customFormat="1" ht="12.75">
      <c r="A1116" s="261" t="s">
        <v>827</v>
      </c>
      <c r="B1116" s="73"/>
      <c r="C1116" s="73"/>
      <c r="D1116" s="73"/>
      <c r="E1116" s="400"/>
      <c r="F1116" s="73"/>
    </row>
    <row r="1117" spans="1:7" s="1072" customFormat="1" ht="12.75">
      <c r="A1117" s="1027" t="s">
        <v>778</v>
      </c>
      <c r="B1117" s="73">
        <v>779597</v>
      </c>
      <c r="C1117" s="73">
        <v>441415</v>
      </c>
      <c r="D1117" s="73">
        <v>190667</v>
      </c>
      <c r="E1117" s="400">
        <v>24.457123359889792</v>
      </c>
      <c r="F1117" s="73">
        <v>81314</v>
      </c>
      <c r="G1117" s="1071"/>
    </row>
    <row r="1118" spans="1:7" s="1072" customFormat="1" ht="12.75">
      <c r="A1118" s="1029" t="s">
        <v>779</v>
      </c>
      <c r="B1118" s="73">
        <v>97113</v>
      </c>
      <c r="C1118" s="73">
        <v>39460</v>
      </c>
      <c r="D1118" s="73">
        <v>39460</v>
      </c>
      <c r="E1118" s="400">
        <v>40.63307693099791</v>
      </c>
      <c r="F1118" s="73">
        <v>8652</v>
      </c>
      <c r="G1118" s="1071"/>
    </row>
    <row r="1119" spans="1:7" s="1072" customFormat="1" ht="12.75">
      <c r="A1119" s="1028" t="s">
        <v>929</v>
      </c>
      <c r="B1119" s="197">
        <v>78535</v>
      </c>
      <c r="C1119" s="197">
        <v>44285</v>
      </c>
      <c r="D1119" s="197">
        <v>0</v>
      </c>
      <c r="E1119" s="400">
        <v>0</v>
      </c>
      <c r="F1119" s="73">
        <v>0</v>
      </c>
      <c r="G1119" s="1071"/>
    </row>
    <row r="1120" spans="1:7" s="1072" customFormat="1" ht="12.75">
      <c r="A1120" s="1029" t="s">
        <v>930</v>
      </c>
      <c r="B1120" s="73">
        <v>603949</v>
      </c>
      <c r="C1120" s="73">
        <v>357670</v>
      </c>
      <c r="D1120" s="73">
        <v>151207</v>
      </c>
      <c r="E1120" s="400">
        <v>25.03638552261863</v>
      </c>
      <c r="F1120" s="73">
        <v>72662</v>
      </c>
      <c r="G1120" s="1071"/>
    </row>
    <row r="1121" spans="1:7" s="1072" customFormat="1" ht="12.75">
      <c r="A1121" s="1038" t="s">
        <v>1033</v>
      </c>
      <c r="B1121" s="73">
        <v>779597</v>
      </c>
      <c r="C1121" s="73">
        <v>441415</v>
      </c>
      <c r="D1121" s="73">
        <v>175463</v>
      </c>
      <c r="E1121" s="400">
        <v>22.50688496748961</v>
      </c>
      <c r="F1121" s="73">
        <v>72663</v>
      </c>
      <c r="G1121" s="1071"/>
    </row>
    <row r="1122" spans="1:7" s="1033" customFormat="1" ht="12.75">
      <c r="A1122" s="1029" t="s">
        <v>1039</v>
      </c>
      <c r="B1122" s="73">
        <v>141669</v>
      </c>
      <c r="C1122" s="73">
        <v>46742</v>
      </c>
      <c r="D1122" s="73">
        <v>5880</v>
      </c>
      <c r="E1122" s="400">
        <v>4.150519873790314</v>
      </c>
      <c r="F1122" s="73">
        <v>0</v>
      </c>
      <c r="G1122" s="1073"/>
    </row>
    <row r="1123" spans="1:7" s="1033" customFormat="1" ht="12.75">
      <c r="A1123" s="1039" t="s">
        <v>895</v>
      </c>
      <c r="B1123" s="73">
        <v>141669</v>
      </c>
      <c r="C1123" s="73">
        <v>46742</v>
      </c>
      <c r="D1123" s="73">
        <v>5880</v>
      </c>
      <c r="E1123" s="400">
        <v>4.150519873790314</v>
      </c>
      <c r="F1123" s="73">
        <v>0</v>
      </c>
      <c r="G1123" s="1073"/>
    </row>
    <row r="1124" spans="1:6" ht="12.75">
      <c r="A1124" s="1028" t="s">
        <v>1022</v>
      </c>
      <c r="B1124" s="73">
        <v>637928</v>
      </c>
      <c r="C1124" s="73">
        <v>394673</v>
      </c>
      <c r="D1124" s="73">
        <v>169583</v>
      </c>
      <c r="E1124" s="400">
        <v>26.58340753188448</v>
      </c>
      <c r="F1124" s="73">
        <v>72663</v>
      </c>
    </row>
    <row r="1125" spans="1:6" ht="12.75">
      <c r="A1125" s="195" t="s">
        <v>786</v>
      </c>
      <c r="B1125" s="73">
        <v>637928</v>
      </c>
      <c r="C1125" s="73">
        <v>394673</v>
      </c>
      <c r="D1125" s="73">
        <v>169583</v>
      </c>
      <c r="E1125" s="400">
        <v>26.58340753188448</v>
      </c>
      <c r="F1125" s="73">
        <v>72663</v>
      </c>
    </row>
    <row r="1126" spans="1:6" ht="12.75">
      <c r="A1126" s="194" t="s">
        <v>799</v>
      </c>
      <c r="B1126" s="73"/>
      <c r="C1126" s="73"/>
      <c r="D1126" s="73"/>
      <c r="E1126" s="400"/>
      <c r="F1126" s="73"/>
    </row>
    <row r="1127" spans="1:6" ht="12.75">
      <c r="A1127" s="1027" t="s">
        <v>778</v>
      </c>
      <c r="B1127" s="73">
        <v>411075</v>
      </c>
      <c r="C1127" s="73">
        <v>2000</v>
      </c>
      <c r="D1127" s="73">
        <v>2000</v>
      </c>
      <c r="E1127" s="400">
        <v>0</v>
      </c>
      <c r="F1127" s="73">
        <v>1000</v>
      </c>
    </row>
    <row r="1128" spans="1:6" ht="12.75">
      <c r="A1128" s="1028" t="s">
        <v>779</v>
      </c>
      <c r="B1128" s="73">
        <v>86800</v>
      </c>
      <c r="C1128" s="73">
        <v>2000</v>
      </c>
      <c r="D1128" s="73">
        <v>2000</v>
      </c>
      <c r="E1128" s="400">
        <v>0</v>
      </c>
      <c r="F1128" s="73">
        <v>1000</v>
      </c>
    </row>
    <row r="1129" spans="1:6" s="1055" customFormat="1" ht="12.75" hidden="1">
      <c r="A1129" s="1034" t="s">
        <v>929</v>
      </c>
      <c r="B1129" s="1035">
        <v>0</v>
      </c>
      <c r="C1129" s="1035">
        <v>0</v>
      </c>
      <c r="D1129" s="1035">
        <v>0</v>
      </c>
      <c r="E1129" s="1036">
        <v>0</v>
      </c>
      <c r="F1129" s="73">
        <v>0</v>
      </c>
    </row>
    <row r="1130" spans="1:6" ht="12.75">
      <c r="A1130" s="1028" t="s">
        <v>930</v>
      </c>
      <c r="B1130" s="73">
        <v>324275</v>
      </c>
      <c r="C1130" s="73">
        <v>0</v>
      </c>
      <c r="D1130" s="73">
        <v>0</v>
      </c>
      <c r="E1130" s="400">
        <v>0</v>
      </c>
      <c r="F1130" s="73">
        <v>0</v>
      </c>
    </row>
    <row r="1131" spans="1:6" ht="12.75">
      <c r="A1131" s="1038" t="s">
        <v>1033</v>
      </c>
      <c r="B1131" s="73">
        <v>411075</v>
      </c>
      <c r="C1131" s="73">
        <v>2000</v>
      </c>
      <c r="D1131" s="73">
        <v>0</v>
      </c>
      <c r="E1131" s="400">
        <v>0</v>
      </c>
      <c r="F1131" s="73">
        <v>0</v>
      </c>
    </row>
    <row r="1132" spans="1:6" ht="12.75">
      <c r="A1132" s="1029" t="s">
        <v>1039</v>
      </c>
      <c r="B1132" s="73">
        <v>167243</v>
      </c>
      <c r="C1132" s="73">
        <v>2000</v>
      </c>
      <c r="D1132" s="73">
        <v>0</v>
      </c>
      <c r="E1132" s="400">
        <v>0</v>
      </c>
      <c r="F1132" s="73">
        <v>0</v>
      </c>
    </row>
    <row r="1133" spans="1:6" ht="12.75">
      <c r="A1133" s="1039" t="s">
        <v>895</v>
      </c>
      <c r="B1133" s="73">
        <v>167243</v>
      </c>
      <c r="C1133" s="73">
        <v>2000</v>
      </c>
      <c r="D1133" s="73">
        <v>0</v>
      </c>
      <c r="E1133" s="400">
        <v>0</v>
      </c>
      <c r="F1133" s="73">
        <v>0</v>
      </c>
    </row>
    <row r="1134" spans="1:6" ht="12.75">
      <c r="A1134" s="1029" t="s">
        <v>1022</v>
      </c>
      <c r="B1134" s="73">
        <v>243832</v>
      </c>
      <c r="C1134" s="73">
        <v>0</v>
      </c>
      <c r="D1134" s="73">
        <v>0</v>
      </c>
      <c r="E1134" s="400">
        <v>0</v>
      </c>
      <c r="F1134" s="73">
        <v>0</v>
      </c>
    </row>
    <row r="1135" spans="1:6" ht="12.75">
      <c r="A1135" s="1029" t="s">
        <v>1217</v>
      </c>
      <c r="B1135" s="73">
        <v>243832</v>
      </c>
      <c r="C1135" s="73">
        <v>0</v>
      </c>
      <c r="D1135" s="73">
        <v>0</v>
      </c>
      <c r="E1135" s="400">
        <v>0</v>
      </c>
      <c r="F1135" s="73">
        <v>0</v>
      </c>
    </row>
    <row r="1136" spans="1:6" ht="12.75">
      <c r="A1136" s="194" t="s">
        <v>806</v>
      </c>
      <c r="B1136" s="73"/>
      <c r="C1136" s="73"/>
      <c r="D1136" s="73"/>
      <c r="E1136" s="400"/>
      <c r="F1136" s="73"/>
    </row>
    <row r="1137" spans="1:6" ht="12.75">
      <c r="A1137" s="1027" t="s">
        <v>778</v>
      </c>
      <c r="B1137" s="73">
        <v>120347</v>
      </c>
      <c r="C1137" s="73">
        <v>28896</v>
      </c>
      <c r="D1137" s="73">
        <v>28896</v>
      </c>
      <c r="E1137" s="400">
        <v>24.010569436712174</v>
      </c>
      <c r="F1137" s="73">
        <v>5260</v>
      </c>
    </row>
    <row r="1138" spans="1:6" ht="12.75">
      <c r="A1138" s="1029" t="s">
        <v>779</v>
      </c>
      <c r="B1138" s="73">
        <v>120347</v>
      </c>
      <c r="C1138" s="73">
        <v>28896</v>
      </c>
      <c r="D1138" s="73">
        <v>28896</v>
      </c>
      <c r="E1138" s="400">
        <v>24.010569436712174</v>
      </c>
      <c r="F1138" s="73">
        <v>5260</v>
      </c>
    </row>
    <row r="1139" spans="1:6" ht="12.75">
      <c r="A1139" s="1027" t="s">
        <v>1033</v>
      </c>
      <c r="B1139" s="73">
        <v>120347</v>
      </c>
      <c r="C1139" s="73">
        <v>28896</v>
      </c>
      <c r="D1139" s="73">
        <v>7798</v>
      </c>
      <c r="E1139" s="400">
        <v>6.479596500120485</v>
      </c>
      <c r="F1139" s="73">
        <v>3434</v>
      </c>
    </row>
    <row r="1140" spans="1:6" ht="12.75">
      <c r="A1140" s="1029" t="s">
        <v>1039</v>
      </c>
      <c r="B1140" s="73">
        <v>38464</v>
      </c>
      <c r="C1140" s="73">
        <v>10896</v>
      </c>
      <c r="D1140" s="73">
        <v>7198</v>
      </c>
      <c r="E1140" s="400">
        <v>18.713602329450914</v>
      </c>
      <c r="F1140" s="73">
        <v>2834</v>
      </c>
    </row>
    <row r="1141" spans="1:6" ht="12.75">
      <c r="A1141" s="1039" t="s">
        <v>895</v>
      </c>
      <c r="B1141" s="73">
        <v>38464</v>
      </c>
      <c r="C1141" s="73">
        <v>10896</v>
      </c>
      <c r="D1141" s="73">
        <v>7198</v>
      </c>
      <c r="E1141" s="400">
        <v>18.713602329450914</v>
      </c>
      <c r="F1141" s="73">
        <v>2834</v>
      </c>
    </row>
    <row r="1142" spans="1:6" ht="12.75">
      <c r="A1142" s="1029" t="s">
        <v>1022</v>
      </c>
      <c r="B1142" s="73">
        <v>81883</v>
      </c>
      <c r="C1142" s="73">
        <v>18000</v>
      </c>
      <c r="D1142" s="73">
        <v>600</v>
      </c>
      <c r="E1142" s="400">
        <v>0.7327528302578068</v>
      </c>
      <c r="F1142" s="73">
        <v>600</v>
      </c>
    </row>
    <row r="1143" spans="1:6" ht="12.75">
      <c r="A1143" s="1039" t="s">
        <v>1221</v>
      </c>
      <c r="B1143" s="73">
        <v>81883</v>
      </c>
      <c r="C1143" s="73">
        <v>18000</v>
      </c>
      <c r="D1143" s="73">
        <v>600</v>
      </c>
      <c r="E1143" s="400">
        <v>0.7327528302578068</v>
      </c>
      <c r="F1143" s="73">
        <v>600</v>
      </c>
    </row>
    <row r="1144" spans="1:6" ht="12.75">
      <c r="A1144" s="194" t="s">
        <v>809</v>
      </c>
      <c r="B1144" s="73"/>
      <c r="C1144" s="73"/>
      <c r="D1144" s="73"/>
      <c r="E1144" s="400"/>
      <c r="F1144" s="73"/>
    </row>
    <row r="1145" spans="1:6" ht="12.75">
      <c r="A1145" s="1027" t="s">
        <v>778</v>
      </c>
      <c r="B1145" s="73">
        <v>255080</v>
      </c>
      <c r="C1145" s="73">
        <v>87332</v>
      </c>
      <c r="D1145" s="73">
        <v>87332</v>
      </c>
      <c r="E1145" s="400">
        <v>34.237102085620194</v>
      </c>
      <c r="F1145" s="73">
        <v>21154</v>
      </c>
    </row>
    <row r="1146" spans="1:6" ht="12.75">
      <c r="A1146" s="1029" t="s">
        <v>779</v>
      </c>
      <c r="B1146" s="73">
        <v>255080</v>
      </c>
      <c r="C1146" s="73">
        <v>87332</v>
      </c>
      <c r="D1146" s="73">
        <v>87332</v>
      </c>
      <c r="E1146" s="400">
        <v>34.237102085620194</v>
      </c>
      <c r="F1146" s="73">
        <v>21154</v>
      </c>
    </row>
    <row r="1147" spans="1:6" ht="12.75">
      <c r="A1147" s="1038" t="s">
        <v>1037</v>
      </c>
      <c r="B1147" s="73">
        <v>255080</v>
      </c>
      <c r="C1147" s="73">
        <v>87332</v>
      </c>
      <c r="D1147" s="73">
        <v>59867</v>
      </c>
      <c r="E1147" s="400">
        <v>23.469891798651403</v>
      </c>
      <c r="F1147" s="73">
        <v>21669</v>
      </c>
    </row>
    <row r="1148" spans="1:6" ht="12.75">
      <c r="A1148" s="1029" t="s">
        <v>1039</v>
      </c>
      <c r="B1148" s="73">
        <v>250480</v>
      </c>
      <c r="C1148" s="73">
        <v>84932</v>
      </c>
      <c r="D1148" s="73">
        <v>58517</v>
      </c>
      <c r="E1148" s="400">
        <v>23.36194506547429</v>
      </c>
      <c r="F1148" s="73">
        <v>21362</v>
      </c>
    </row>
    <row r="1149" spans="1:6" ht="12.75">
      <c r="A1149" s="1039" t="s">
        <v>895</v>
      </c>
      <c r="B1149" s="73">
        <v>153880</v>
      </c>
      <c r="C1149" s="73">
        <v>52732</v>
      </c>
      <c r="D1149" s="73">
        <v>35567</v>
      </c>
      <c r="E1149" s="400">
        <v>23.113465037691707</v>
      </c>
      <c r="F1149" s="73">
        <v>13812</v>
      </c>
    </row>
    <row r="1150" spans="1:6" ht="12.75">
      <c r="A1150" s="1039" t="s">
        <v>483</v>
      </c>
      <c r="B1150" s="73">
        <v>96600</v>
      </c>
      <c r="C1150" s="73">
        <v>32200</v>
      </c>
      <c r="D1150" s="73">
        <v>22950</v>
      </c>
      <c r="E1150" s="400">
        <v>0</v>
      </c>
      <c r="F1150" s="73">
        <v>7550</v>
      </c>
    </row>
    <row r="1151" spans="1:6" ht="12.75">
      <c r="A1151" s="1041" t="s">
        <v>494</v>
      </c>
      <c r="B1151" s="73">
        <v>96600</v>
      </c>
      <c r="C1151" s="73">
        <v>32200</v>
      </c>
      <c r="D1151" s="73">
        <v>22950</v>
      </c>
      <c r="E1151" s="400">
        <v>0</v>
      </c>
      <c r="F1151" s="73">
        <v>7550</v>
      </c>
    </row>
    <row r="1152" spans="1:6" ht="12.75">
      <c r="A1152" s="1028" t="s">
        <v>1022</v>
      </c>
      <c r="B1152" s="197">
        <v>4600</v>
      </c>
      <c r="C1152" s="197">
        <v>2400</v>
      </c>
      <c r="D1152" s="197">
        <v>1350</v>
      </c>
      <c r="E1152" s="400">
        <v>0</v>
      </c>
      <c r="F1152" s="73">
        <v>307</v>
      </c>
    </row>
    <row r="1153" spans="1:6" ht="12.75">
      <c r="A1153" s="1030" t="s">
        <v>1217</v>
      </c>
      <c r="B1153" s="197">
        <v>4600</v>
      </c>
      <c r="C1153" s="197">
        <v>2400</v>
      </c>
      <c r="D1153" s="197">
        <v>1350</v>
      </c>
      <c r="E1153" s="400">
        <v>0</v>
      </c>
      <c r="F1153" s="73">
        <v>307</v>
      </c>
    </row>
    <row r="1154" spans="1:6" ht="12.75">
      <c r="A1154" s="194" t="s">
        <v>816</v>
      </c>
      <c r="B1154" s="73"/>
      <c r="C1154" s="73"/>
      <c r="D1154" s="73"/>
      <c r="E1154" s="400"/>
      <c r="F1154" s="73"/>
    </row>
    <row r="1155" spans="1:6" ht="12.75">
      <c r="A1155" s="1027" t="s">
        <v>778</v>
      </c>
      <c r="B1155" s="73">
        <v>123156</v>
      </c>
      <c r="C1155" s="73">
        <v>23304</v>
      </c>
      <c r="D1155" s="73">
        <v>15926</v>
      </c>
      <c r="E1155" s="400">
        <v>12.931566468543961</v>
      </c>
      <c r="F1155" s="73">
        <v>8563</v>
      </c>
    </row>
    <row r="1156" spans="1:6" ht="12.75">
      <c r="A1156" s="1029" t="s">
        <v>779</v>
      </c>
      <c r="B1156" s="73">
        <v>68225</v>
      </c>
      <c r="C1156" s="73">
        <v>12895</v>
      </c>
      <c r="D1156" s="73">
        <v>12895</v>
      </c>
      <c r="E1156" s="400">
        <v>18.90069622572371</v>
      </c>
      <c r="F1156" s="73">
        <v>5532</v>
      </c>
    </row>
    <row r="1157" spans="1:6" ht="12.75">
      <c r="A1157" s="1029" t="s">
        <v>930</v>
      </c>
      <c r="B1157" s="73">
        <v>54931</v>
      </c>
      <c r="C1157" s="73">
        <v>10409</v>
      </c>
      <c r="D1157" s="73">
        <v>3031</v>
      </c>
      <c r="E1157" s="400">
        <v>5.5178314612877974</v>
      </c>
      <c r="F1157" s="73">
        <v>3031</v>
      </c>
    </row>
    <row r="1158" spans="1:6" ht="12.75">
      <c r="A1158" s="1027" t="s">
        <v>1033</v>
      </c>
      <c r="B1158" s="73">
        <v>123156</v>
      </c>
      <c r="C1158" s="73">
        <v>23304</v>
      </c>
      <c r="D1158" s="73">
        <v>645</v>
      </c>
      <c r="E1158" s="400">
        <v>0.5237260060411186</v>
      </c>
      <c r="F1158" s="73">
        <v>300</v>
      </c>
    </row>
    <row r="1159" spans="1:6" ht="12.75">
      <c r="A1159" s="1029" t="s">
        <v>1039</v>
      </c>
      <c r="B1159" s="73">
        <v>121897</v>
      </c>
      <c r="C1159" s="73">
        <v>22045</v>
      </c>
      <c r="D1159" s="73">
        <v>645</v>
      </c>
      <c r="E1159" s="400">
        <v>0.5291352535337212</v>
      </c>
      <c r="F1159" s="73">
        <v>300</v>
      </c>
    </row>
    <row r="1160" spans="1:6" ht="12.75">
      <c r="A1160" s="1039" t="s">
        <v>895</v>
      </c>
      <c r="B1160" s="73">
        <v>66966</v>
      </c>
      <c r="C1160" s="73">
        <v>11636</v>
      </c>
      <c r="D1160" s="73">
        <v>645</v>
      </c>
      <c r="E1160" s="400">
        <v>0.9631753427112265</v>
      </c>
      <c r="F1160" s="73">
        <v>300</v>
      </c>
    </row>
    <row r="1161" spans="1:6" ht="12.75">
      <c r="A1161" s="1039" t="s">
        <v>483</v>
      </c>
      <c r="B1161" s="73">
        <v>54931</v>
      </c>
      <c r="C1161" s="73">
        <v>10409</v>
      </c>
      <c r="D1161" s="73">
        <v>0</v>
      </c>
      <c r="E1161" s="400">
        <v>0</v>
      </c>
      <c r="F1161" s="73">
        <v>0</v>
      </c>
    </row>
    <row r="1162" spans="1:6" ht="12.75">
      <c r="A1162" s="1041" t="s">
        <v>504</v>
      </c>
      <c r="B1162" s="73">
        <v>54931</v>
      </c>
      <c r="C1162" s="73">
        <v>10409</v>
      </c>
      <c r="D1162" s="73">
        <v>0</v>
      </c>
      <c r="E1162" s="400">
        <v>0</v>
      </c>
      <c r="F1162" s="73">
        <v>0</v>
      </c>
    </row>
    <row r="1163" spans="1:6" ht="12.75">
      <c r="A1163" s="1029" t="s">
        <v>1022</v>
      </c>
      <c r="B1163" s="73">
        <v>1259</v>
      </c>
      <c r="C1163" s="73">
        <v>1259</v>
      </c>
      <c r="D1163" s="73">
        <v>0</v>
      </c>
      <c r="E1163" s="400">
        <v>0</v>
      </c>
      <c r="F1163" s="73">
        <v>0</v>
      </c>
    </row>
    <row r="1164" spans="1:6" ht="12.75">
      <c r="A1164" s="1039" t="s">
        <v>1217</v>
      </c>
      <c r="B1164" s="73">
        <v>1259</v>
      </c>
      <c r="C1164" s="73">
        <v>1259</v>
      </c>
      <c r="D1164" s="73">
        <v>0</v>
      </c>
      <c r="E1164" s="400">
        <v>0</v>
      </c>
      <c r="F1164" s="73">
        <v>0</v>
      </c>
    </row>
    <row r="1165" spans="1:6" ht="12.75">
      <c r="A1165" s="194" t="s">
        <v>819</v>
      </c>
      <c r="B1165" s="73"/>
      <c r="C1165" s="73"/>
      <c r="D1165" s="73"/>
      <c r="E1165" s="400"/>
      <c r="F1165" s="73"/>
    </row>
    <row r="1166" spans="1:6" ht="12.75">
      <c r="A1166" s="1027" t="s">
        <v>778</v>
      </c>
      <c r="B1166" s="73">
        <v>195294</v>
      </c>
      <c r="C1166" s="73">
        <v>53127</v>
      </c>
      <c r="D1166" s="73">
        <v>44413</v>
      </c>
      <c r="E1166" s="400">
        <v>22.741610085307283</v>
      </c>
      <c r="F1166" s="73">
        <v>11216</v>
      </c>
    </row>
    <row r="1167" spans="1:6" ht="12.75">
      <c r="A1167" s="1028" t="s">
        <v>779</v>
      </c>
      <c r="B1167" s="73">
        <v>74329</v>
      </c>
      <c r="C1167" s="73">
        <v>26499</v>
      </c>
      <c r="D1167" s="73">
        <v>26499</v>
      </c>
      <c r="E1167" s="400">
        <v>35.65095723069058</v>
      </c>
      <c r="F1167" s="73">
        <v>9917</v>
      </c>
    </row>
    <row r="1168" spans="1:6" ht="12.75">
      <c r="A1168" s="1028" t="s">
        <v>930</v>
      </c>
      <c r="B1168" s="73">
        <v>120965</v>
      </c>
      <c r="C1168" s="73">
        <v>26628</v>
      </c>
      <c r="D1168" s="73">
        <v>17914</v>
      </c>
      <c r="E1168" s="400">
        <v>14.809242342826437</v>
      </c>
      <c r="F1168" s="73">
        <v>1299</v>
      </c>
    </row>
    <row r="1169" spans="1:6" ht="12.75">
      <c r="A1169" s="1027" t="s">
        <v>1037</v>
      </c>
      <c r="B1169" s="73">
        <v>195294</v>
      </c>
      <c r="C1169" s="73">
        <v>53127</v>
      </c>
      <c r="D1169" s="73">
        <v>19707</v>
      </c>
      <c r="E1169" s="400">
        <v>10.090939813819165</v>
      </c>
      <c r="F1169" s="73">
        <v>9388</v>
      </c>
    </row>
    <row r="1170" spans="1:6" ht="12.75">
      <c r="A1170" s="1028" t="s">
        <v>1039</v>
      </c>
      <c r="B1170" s="73">
        <v>187362</v>
      </c>
      <c r="C1170" s="73">
        <v>49561</v>
      </c>
      <c r="D1170" s="73">
        <v>19707</v>
      </c>
      <c r="E1170" s="400">
        <v>10.518141352035098</v>
      </c>
      <c r="F1170" s="73">
        <v>9388</v>
      </c>
    </row>
    <row r="1171" spans="1:6" ht="12.75">
      <c r="A1171" s="1030" t="s">
        <v>895</v>
      </c>
      <c r="B1171" s="73">
        <v>187362</v>
      </c>
      <c r="C1171" s="73">
        <v>49561</v>
      </c>
      <c r="D1171" s="73">
        <v>19707</v>
      </c>
      <c r="E1171" s="400">
        <v>10.518141352035098</v>
      </c>
      <c r="F1171" s="73">
        <v>9388</v>
      </c>
    </row>
    <row r="1172" spans="1:6" ht="12.75">
      <c r="A1172" s="1029" t="s">
        <v>1022</v>
      </c>
      <c r="B1172" s="73">
        <v>7932</v>
      </c>
      <c r="C1172" s="73">
        <v>3566</v>
      </c>
      <c r="D1172" s="73">
        <v>0</v>
      </c>
      <c r="E1172" s="400">
        <v>0</v>
      </c>
      <c r="F1172" s="73">
        <v>0</v>
      </c>
    </row>
    <row r="1173" spans="1:6" ht="12.75">
      <c r="A1173" s="1039" t="s">
        <v>1217</v>
      </c>
      <c r="B1173" s="73">
        <v>7932</v>
      </c>
      <c r="C1173" s="73">
        <v>3566</v>
      </c>
      <c r="D1173" s="73">
        <v>0</v>
      </c>
      <c r="E1173" s="400">
        <v>0</v>
      </c>
      <c r="F1173" s="73">
        <v>0</v>
      </c>
    </row>
    <row r="1174" spans="1:6" s="146" customFormat="1" ht="12" customHeight="1">
      <c r="A1174" s="194" t="s">
        <v>824</v>
      </c>
      <c r="B1174" s="73"/>
      <c r="C1174" s="73"/>
      <c r="D1174" s="73"/>
      <c r="E1174" s="400"/>
      <c r="F1174" s="73"/>
    </row>
    <row r="1175" spans="1:6" s="146" customFormat="1" ht="12" customHeight="1">
      <c r="A1175" s="1038" t="s">
        <v>778</v>
      </c>
      <c r="B1175" s="73">
        <v>2424884</v>
      </c>
      <c r="C1175" s="73">
        <v>627328</v>
      </c>
      <c r="D1175" s="73">
        <v>860420</v>
      </c>
      <c r="E1175" s="400">
        <v>35.48293444140008</v>
      </c>
      <c r="F1175" s="73">
        <v>207872</v>
      </c>
    </row>
    <row r="1176" spans="1:6" s="146" customFormat="1" ht="12" customHeight="1">
      <c r="A1176" s="1029" t="s">
        <v>779</v>
      </c>
      <c r="B1176" s="73">
        <v>1249510</v>
      </c>
      <c r="C1176" s="73">
        <v>627328</v>
      </c>
      <c r="D1176" s="73">
        <v>627328</v>
      </c>
      <c r="E1176" s="400">
        <v>50.205920720922606</v>
      </c>
      <c r="F1176" s="73">
        <v>0</v>
      </c>
    </row>
    <row r="1177" spans="1:6" s="146" customFormat="1" ht="12" customHeight="1">
      <c r="A1177" s="1028" t="s">
        <v>929</v>
      </c>
      <c r="B1177" s="197">
        <v>1175374</v>
      </c>
      <c r="C1177" s="197">
        <v>0</v>
      </c>
      <c r="D1177" s="197">
        <v>233092</v>
      </c>
      <c r="E1177" s="400">
        <v>19.83130475916602</v>
      </c>
      <c r="F1177" s="73">
        <v>207872</v>
      </c>
    </row>
    <row r="1178" spans="1:6" s="146" customFormat="1" ht="12" customHeight="1">
      <c r="A1178" s="1038" t="s">
        <v>1033</v>
      </c>
      <c r="B1178" s="73">
        <v>2424884</v>
      </c>
      <c r="C1178" s="73">
        <v>627328</v>
      </c>
      <c r="D1178" s="73">
        <v>557771</v>
      </c>
      <c r="E1178" s="400">
        <v>23.0019662796241</v>
      </c>
      <c r="F1178" s="73">
        <v>11556</v>
      </c>
    </row>
    <row r="1179" spans="1:6" s="146" customFormat="1" ht="12" customHeight="1">
      <c r="A1179" s="1029" t="s">
        <v>1039</v>
      </c>
      <c r="B1179" s="73">
        <v>2424884</v>
      </c>
      <c r="C1179" s="73">
        <v>627328</v>
      </c>
      <c r="D1179" s="73">
        <v>557771</v>
      </c>
      <c r="E1179" s="400">
        <v>23.0019662796241</v>
      </c>
      <c r="F1179" s="73">
        <v>11556</v>
      </c>
    </row>
    <row r="1180" spans="1:6" s="146" customFormat="1" ht="12" customHeight="1">
      <c r="A1180" s="1039" t="s">
        <v>895</v>
      </c>
      <c r="B1180" s="73">
        <v>1911163</v>
      </c>
      <c r="C1180" s="73">
        <v>435333</v>
      </c>
      <c r="D1180" s="73">
        <v>370713</v>
      </c>
      <c r="E1180" s="400">
        <v>19.39724659801388</v>
      </c>
      <c r="F1180" s="73">
        <v>0</v>
      </c>
    </row>
    <row r="1181" spans="1:6" s="146" customFormat="1" ht="12" customHeight="1">
      <c r="A1181" s="1039" t="s">
        <v>1014</v>
      </c>
      <c r="B1181" s="73">
        <v>454055</v>
      </c>
      <c r="C1181" s="73">
        <v>174183</v>
      </c>
      <c r="D1181" s="73">
        <v>173901</v>
      </c>
      <c r="E1181" s="400">
        <v>38.299545209280815</v>
      </c>
      <c r="F1181" s="73">
        <v>0</v>
      </c>
    </row>
    <row r="1182" spans="1:6" s="146" customFormat="1" ht="12" customHeight="1">
      <c r="A1182" s="1039" t="s">
        <v>483</v>
      </c>
      <c r="B1182" s="73">
        <v>59666</v>
      </c>
      <c r="C1182" s="73">
        <v>17812</v>
      </c>
      <c r="D1182" s="73">
        <v>13157</v>
      </c>
      <c r="E1182" s="400">
        <v>22.05108436965776</v>
      </c>
      <c r="F1182" s="73">
        <v>11556</v>
      </c>
    </row>
    <row r="1183" spans="1:6" s="146" customFormat="1" ht="12" customHeight="1">
      <c r="A1183" s="1041" t="s">
        <v>817</v>
      </c>
      <c r="B1183" s="73">
        <v>59666</v>
      </c>
      <c r="C1183" s="73">
        <v>17812</v>
      </c>
      <c r="D1183" s="73">
        <v>13157</v>
      </c>
      <c r="E1183" s="400">
        <v>22.05108436965776</v>
      </c>
      <c r="F1183" s="73">
        <v>11556</v>
      </c>
    </row>
    <row r="1184" spans="1:6" ht="12.75">
      <c r="A1184" s="194" t="s">
        <v>848</v>
      </c>
      <c r="B1184" s="73"/>
      <c r="C1184" s="73"/>
      <c r="D1184" s="73"/>
      <c r="E1184" s="400"/>
      <c r="F1184" s="73"/>
    </row>
    <row r="1185" spans="1:6" ht="12.75">
      <c r="A1185" s="194" t="s">
        <v>824</v>
      </c>
      <c r="B1185" s="73"/>
      <c r="C1185" s="73"/>
      <c r="D1185" s="73"/>
      <c r="E1185" s="400"/>
      <c r="F1185" s="73"/>
    </row>
    <row r="1186" spans="1:6" ht="12.75">
      <c r="A1186" s="1027" t="s">
        <v>778</v>
      </c>
      <c r="B1186" s="73">
        <v>774</v>
      </c>
      <c r="C1186" s="73">
        <v>0</v>
      </c>
      <c r="D1186" s="73">
        <v>0</v>
      </c>
      <c r="E1186" s="400">
        <v>0</v>
      </c>
      <c r="F1186" s="73">
        <v>0</v>
      </c>
    </row>
    <row r="1187" spans="1:6" ht="12.75">
      <c r="A1187" s="1028" t="s">
        <v>779</v>
      </c>
      <c r="B1187" s="73">
        <v>774</v>
      </c>
      <c r="C1187" s="73">
        <v>0</v>
      </c>
      <c r="D1187" s="73">
        <v>0</v>
      </c>
      <c r="E1187" s="400">
        <v>0</v>
      </c>
      <c r="F1187" s="73">
        <v>0</v>
      </c>
    </row>
    <row r="1188" spans="1:6" ht="12.75">
      <c r="A1188" s="1027" t="s">
        <v>1033</v>
      </c>
      <c r="B1188" s="73">
        <v>774</v>
      </c>
      <c r="C1188" s="73">
        <v>0</v>
      </c>
      <c r="D1188" s="73">
        <v>0</v>
      </c>
      <c r="E1188" s="400">
        <v>0</v>
      </c>
      <c r="F1188" s="73">
        <v>0</v>
      </c>
    </row>
    <row r="1189" spans="1:6" ht="12.75">
      <c r="A1189" s="1029" t="s">
        <v>1039</v>
      </c>
      <c r="B1189" s="73">
        <v>774</v>
      </c>
      <c r="C1189" s="73">
        <v>0</v>
      </c>
      <c r="D1189" s="73">
        <v>0</v>
      </c>
      <c r="E1189" s="400">
        <v>0</v>
      </c>
      <c r="F1189" s="73">
        <v>0</v>
      </c>
    </row>
    <row r="1190" spans="1:6" ht="12.75">
      <c r="A1190" s="1030" t="s">
        <v>483</v>
      </c>
      <c r="B1190" s="73">
        <v>774</v>
      </c>
      <c r="C1190" s="73">
        <v>0</v>
      </c>
      <c r="D1190" s="73">
        <v>0</v>
      </c>
      <c r="E1190" s="400">
        <v>0</v>
      </c>
      <c r="F1190" s="73">
        <v>0</v>
      </c>
    </row>
    <row r="1191" spans="1:6" ht="12.75">
      <c r="A1191" s="1031" t="s">
        <v>817</v>
      </c>
      <c r="B1191" s="73">
        <v>774</v>
      </c>
      <c r="C1191" s="73">
        <v>0</v>
      </c>
      <c r="D1191" s="73">
        <v>0</v>
      </c>
      <c r="E1191" s="400">
        <v>0</v>
      </c>
      <c r="F1191" s="73">
        <v>0</v>
      </c>
    </row>
    <row r="1192" spans="1:6" ht="12.75">
      <c r="A1192" s="194" t="s">
        <v>849</v>
      </c>
      <c r="B1192" s="73"/>
      <c r="C1192" s="73"/>
      <c r="D1192" s="73"/>
      <c r="E1192" s="400"/>
      <c r="F1192" s="73"/>
    </row>
    <row r="1193" spans="1:6" ht="12.75">
      <c r="A1193" s="194" t="s">
        <v>819</v>
      </c>
      <c r="B1193" s="73"/>
      <c r="C1193" s="73"/>
      <c r="D1193" s="73"/>
      <c r="E1193" s="400"/>
      <c r="F1193" s="73"/>
    </row>
    <row r="1194" spans="1:6" ht="12.75">
      <c r="A1194" s="1027" t="s">
        <v>778</v>
      </c>
      <c r="B1194" s="73">
        <v>332315</v>
      </c>
      <c r="C1194" s="73">
        <v>332315</v>
      </c>
      <c r="D1194" s="73">
        <v>129526</v>
      </c>
      <c r="E1194" s="400">
        <v>38.97687435114274</v>
      </c>
      <c r="F1194" s="73">
        <v>0</v>
      </c>
    </row>
    <row r="1195" spans="1:6" ht="12.75">
      <c r="A1195" s="1028" t="s">
        <v>779</v>
      </c>
      <c r="B1195" s="73">
        <v>23193</v>
      </c>
      <c r="C1195" s="73">
        <v>23193</v>
      </c>
      <c r="D1195" s="73">
        <v>23193</v>
      </c>
      <c r="E1195" s="400">
        <v>100</v>
      </c>
      <c r="F1195" s="73">
        <v>0</v>
      </c>
    </row>
    <row r="1196" spans="1:6" ht="12.75">
      <c r="A1196" s="1028" t="s">
        <v>929</v>
      </c>
      <c r="B1196" s="197">
        <v>5763</v>
      </c>
      <c r="C1196" s="197">
        <v>5763</v>
      </c>
      <c r="D1196" s="197">
        <v>0</v>
      </c>
      <c r="E1196" s="400">
        <v>0</v>
      </c>
      <c r="F1196" s="73">
        <v>0</v>
      </c>
    </row>
    <row r="1197" spans="1:6" ht="12.75">
      <c r="A1197" s="1028" t="s">
        <v>930</v>
      </c>
      <c r="B1197" s="73">
        <v>303359</v>
      </c>
      <c r="C1197" s="73">
        <v>303359</v>
      </c>
      <c r="D1197" s="73">
        <v>106333</v>
      </c>
      <c r="E1197" s="400">
        <v>35.05186923743815</v>
      </c>
      <c r="F1197" s="73">
        <v>0</v>
      </c>
    </row>
    <row r="1198" spans="1:6" ht="12.75">
      <c r="A1198" s="1027" t="s">
        <v>1033</v>
      </c>
      <c r="B1198" s="73">
        <v>332315</v>
      </c>
      <c r="C1198" s="73">
        <v>332315</v>
      </c>
      <c r="D1198" s="73">
        <v>70037</v>
      </c>
      <c r="E1198" s="400">
        <v>21.075485608534073</v>
      </c>
      <c r="F1198" s="73">
        <v>4388</v>
      </c>
    </row>
    <row r="1199" spans="1:6" ht="12.75">
      <c r="A1199" s="1029" t="s">
        <v>1039</v>
      </c>
      <c r="B1199" s="73">
        <v>332315</v>
      </c>
      <c r="C1199" s="73">
        <v>332315</v>
      </c>
      <c r="D1199" s="73">
        <v>70037</v>
      </c>
      <c r="E1199" s="400">
        <v>21.075485608534073</v>
      </c>
      <c r="F1199" s="73">
        <v>4388</v>
      </c>
    </row>
    <row r="1200" spans="1:6" ht="12.75">
      <c r="A1200" s="1030" t="s">
        <v>895</v>
      </c>
      <c r="B1200" s="73">
        <v>332315</v>
      </c>
      <c r="C1200" s="73">
        <v>332315</v>
      </c>
      <c r="D1200" s="73">
        <v>70037</v>
      </c>
      <c r="E1200" s="400">
        <v>21.075485608534073</v>
      </c>
      <c r="F1200" s="73">
        <v>4388</v>
      </c>
    </row>
    <row r="1201" spans="1:6" ht="25.5">
      <c r="A1201" s="282" t="s">
        <v>850</v>
      </c>
      <c r="B1201" s="35"/>
      <c r="C1201" s="35"/>
      <c r="D1201" s="35"/>
      <c r="E1201" s="400"/>
      <c r="F1201" s="73"/>
    </row>
    <row r="1202" spans="1:6" s="1033" customFormat="1" ht="12.75" customHeight="1">
      <c r="A1202" s="261" t="s">
        <v>827</v>
      </c>
      <c r="B1202" s="73"/>
      <c r="C1202" s="73"/>
      <c r="D1202" s="73"/>
      <c r="E1202" s="400"/>
      <c r="F1202" s="73"/>
    </row>
    <row r="1203" spans="1:7" s="1072" customFormat="1" ht="12.75" customHeight="1">
      <c r="A1203" s="1027" t="s">
        <v>778</v>
      </c>
      <c r="B1203" s="73">
        <v>560694</v>
      </c>
      <c r="C1203" s="73">
        <v>136438</v>
      </c>
      <c r="D1203" s="73">
        <v>63348</v>
      </c>
      <c r="E1203" s="400">
        <v>11.298141232115913</v>
      </c>
      <c r="F1203" s="73">
        <v>7383</v>
      </c>
      <c r="G1203" s="1071"/>
    </row>
    <row r="1204" spans="1:7" s="1072" customFormat="1" ht="12.75" customHeight="1">
      <c r="A1204" s="1029" t="s">
        <v>779</v>
      </c>
      <c r="B1204" s="73">
        <v>132894</v>
      </c>
      <c r="C1204" s="73">
        <v>34638</v>
      </c>
      <c r="D1204" s="73">
        <v>34638</v>
      </c>
      <c r="E1204" s="400">
        <v>26.064382139148496</v>
      </c>
      <c r="F1204" s="73">
        <v>7383</v>
      </c>
      <c r="G1204" s="1071"/>
    </row>
    <row r="1205" spans="1:7" s="1072" customFormat="1" ht="12.75" customHeight="1">
      <c r="A1205" s="1029" t="s">
        <v>930</v>
      </c>
      <c r="B1205" s="73">
        <v>427800</v>
      </c>
      <c r="C1205" s="73">
        <v>101800</v>
      </c>
      <c r="D1205" s="73">
        <v>28710</v>
      </c>
      <c r="E1205" s="400">
        <v>6.711079943899017</v>
      </c>
      <c r="F1205" s="73">
        <v>0</v>
      </c>
      <c r="G1205" s="1071"/>
    </row>
    <row r="1206" spans="1:7" s="1072" customFormat="1" ht="12.75" customHeight="1">
      <c r="A1206" s="1038" t="s">
        <v>1033</v>
      </c>
      <c r="B1206" s="73">
        <v>560694</v>
      </c>
      <c r="C1206" s="73">
        <v>136438</v>
      </c>
      <c r="D1206" s="73">
        <v>53459</v>
      </c>
      <c r="E1206" s="400">
        <v>9.534434112011187</v>
      </c>
      <c r="F1206" s="73">
        <v>4635</v>
      </c>
      <c r="G1206" s="1071"/>
    </row>
    <row r="1207" spans="1:7" s="1033" customFormat="1" ht="12.75" customHeight="1">
      <c r="A1207" s="1029" t="s">
        <v>1039</v>
      </c>
      <c r="B1207" s="73">
        <v>560694</v>
      </c>
      <c r="C1207" s="73">
        <v>136438</v>
      </c>
      <c r="D1207" s="73">
        <v>53459</v>
      </c>
      <c r="E1207" s="400">
        <v>9.534434112011187</v>
      </c>
      <c r="F1207" s="73">
        <v>4635</v>
      </c>
      <c r="G1207" s="1073"/>
    </row>
    <row r="1208" spans="1:7" s="1033" customFormat="1" ht="12.75" customHeight="1">
      <c r="A1208" s="1039" t="s">
        <v>895</v>
      </c>
      <c r="B1208" s="73">
        <v>560694</v>
      </c>
      <c r="C1208" s="73">
        <v>136438</v>
      </c>
      <c r="D1208" s="73">
        <v>53459</v>
      </c>
      <c r="E1208" s="400">
        <v>9.534434112011187</v>
      </c>
      <c r="F1208" s="73">
        <v>4635</v>
      </c>
      <c r="G1208" s="1073"/>
    </row>
    <row r="1209" spans="1:6" s="1033" customFormat="1" ht="12.75" customHeight="1">
      <c r="A1209" s="194" t="s">
        <v>799</v>
      </c>
      <c r="B1209" s="73"/>
      <c r="C1209" s="73"/>
      <c r="D1209" s="73"/>
      <c r="E1209" s="400"/>
      <c r="F1209" s="73"/>
    </row>
    <row r="1210" spans="1:6" s="1033" customFormat="1" ht="12.75" customHeight="1">
      <c r="A1210" s="1027" t="s">
        <v>778</v>
      </c>
      <c r="B1210" s="73">
        <v>1303139</v>
      </c>
      <c r="C1210" s="73">
        <v>21090</v>
      </c>
      <c r="D1210" s="73">
        <v>21090</v>
      </c>
      <c r="E1210" s="400">
        <v>1.6183998790612515</v>
      </c>
      <c r="F1210" s="73">
        <v>4392</v>
      </c>
    </row>
    <row r="1211" spans="1:6" s="1033" customFormat="1" ht="12.75" customHeight="1">
      <c r="A1211" s="1028" t="s">
        <v>779</v>
      </c>
      <c r="B1211" s="73">
        <v>178653</v>
      </c>
      <c r="C1211" s="73">
        <v>21090</v>
      </c>
      <c r="D1211" s="73">
        <v>21090</v>
      </c>
      <c r="E1211" s="400">
        <v>11.805007472586523</v>
      </c>
      <c r="F1211" s="73">
        <v>4392</v>
      </c>
    </row>
    <row r="1212" spans="1:6" s="1033" customFormat="1" ht="12.75" customHeight="1">
      <c r="A1212" s="1028" t="s">
        <v>930</v>
      </c>
      <c r="B1212" s="73">
        <v>1124486</v>
      </c>
      <c r="C1212" s="73">
        <v>0</v>
      </c>
      <c r="D1212" s="73">
        <v>0</v>
      </c>
      <c r="E1212" s="400">
        <v>0</v>
      </c>
      <c r="F1212" s="73">
        <v>0</v>
      </c>
    </row>
    <row r="1213" spans="1:6" s="1033" customFormat="1" ht="12.75" customHeight="1">
      <c r="A1213" s="1038" t="s">
        <v>1033</v>
      </c>
      <c r="B1213" s="73">
        <v>1303139</v>
      </c>
      <c r="C1213" s="73">
        <v>21090</v>
      </c>
      <c r="D1213" s="73">
        <v>10891</v>
      </c>
      <c r="E1213" s="400">
        <v>0.8357512130325314</v>
      </c>
      <c r="F1213" s="73">
        <v>0</v>
      </c>
    </row>
    <row r="1214" spans="1:6" s="1033" customFormat="1" ht="12.75" customHeight="1">
      <c r="A1214" s="1029" t="s">
        <v>1039</v>
      </c>
      <c r="B1214" s="73">
        <v>1299625</v>
      </c>
      <c r="C1214" s="73">
        <v>17576</v>
      </c>
      <c r="D1214" s="73">
        <v>10891</v>
      </c>
      <c r="E1214" s="400">
        <v>0.838010964701356</v>
      </c>
      <c r="F1214" s="73">
        <v>0</v>
      </c>
    </row>
    <row r="1215" spans="1:6" s="1033" customFormat="1" ht="12.75" customHeight="1">
      <c r="A1215" s="1039" t="s">
        <v>895</v>
      </c>
      <c r="B1215" s="73">
        <v>1299625</v>
      </c>
      <c r="C1215" s="73">
        <v>17576</v>
      </c>
      <c r="D1215" s="73">
        <v>10891</v>
      </c>
      <c r="E1215" s="400">
        <v>0.838010964701356</v>
      </c>
      <c r="F1215" s="73">
        <v>0</v>
      </c>
    </row>
    <row r="1216" spans="1:6" s="1033" customFormat="1" ht="12.75" customHeight="1">
      <c r="A1216" s="1029" t="s">
        <v>1022</v>
      </c>
      <c r="B1216" s="73">
        <v>3514</v>
      </c>
      <c r="C1216" s="73">
        <v>3514</v>
      </c>
      <c r="D1216" s="73">
        <v>0</v>
      </c>
      <c r="E1216" s="400">
        <v>0</v>
      </c>
      <c r="F1216" s="73">
        <v>0</v>
      </c>
    </row>
    <row r="1217" spans="1:6" s="1033" customFormat="1" ht="12.75" customHeight="1">
      <c r="A1217" s="1039" t="s">
        <v>1217</v>
      </c>
      <c r="B1217" s="73">
        <v>3514</v>
      </c>
      <c r="C1217" s="73">
        <v>3514</v>
      </c>
      <c r="D1217" s="73">
        <v>0</v>
      </c>
      <c r="E1217" s="400">
        <v>0</v>
      </c>
      <c r="F1217" s="73">
        <v>0</v>
      </c>
    </row>
    <row r="1218" spans="1:6" ht="12.75">
      <c r="A1218" s="194" t="s">
        <v>806</v>
      </c>
      <c r="B1218" s="73"/>
      <c r="C1218" s="73"/>
      <c r="D1218" s="73"/>
      <c r="E1218" s="400"/>
      <c r="F1218" s="73"/>
    </row>
    <row r="1219" spans="1:6" ht="12.75">
      <c r="A1219" s="1027" t="s">
        <v>778</v>
      </c>
      <c r="B1219" s="73">
        <v>103163</v>
      </c>
      <c r="C1219" s="73">
        <v>57371</v>
      </c>
      <c r="D1219" s="73">
        <v>57371</v>
      </c>
      <c r="E1219" s="400">
        <v>55.61199267179124</v>
      </c>
      <c r="F1219" s="73">
        <v>7632</v>
      </c>
    </row>
    <row r="1220" spans="1:6" ht="12.75">
      <c r="A1220" s="1029" t="s">
        <v>779</v>
      </c>
      <c r="B1220" s="73">
        <v>103163</v>
      </c>
      <c r="C1220" s="73">
        <v>57371</v>
      </c>
      <c r="D1220" s="73">
        <v>57371</v>
      </c>
      <c r="E1220" s="400">
        <v>55.61199267179124</v>
      </c>
      <c r="F1220" s="73">
        <v>7632</v>
      </c>
    </row>
    <row r="1221" spans="1:6" ht="12.75">
      <c r="A1221" s="1027" t="s">
        <v>1033</v>
      </c>
      <c r="B1221" s="73">
        <v>103163</v>
      </c>
      <c r="C1221" s="73">
        <v>57371</v>
      </c>
      <c r="D1221" s="73">
        <v>30350</v>
      </c>
      <c r="E1221" s="400">
        <v>29.419462404156526</v>
      </c>
      <c r="F1221" s="73">
        <v>7104</v>
      </c>
    </row>
    <row r="1222" spans="1:6" ht="12.75">
      <c r="A1222" s="1029" t="s">
        <v>1039</v>
      </c>
      <c r="B1222" s="73">
        <v>98579</v>
      </c>
      <c r="C1222" s="73">
        <v>52787</v>
      </c>
      <c r="D1222" s="73">
        <v>26517</v>
      </c>
      <c r="E1222" s="400">
        <v>26.89923817445906</v>
      </c>
      <c r="F1222" s="73">
        <v>7104</v>
      </c>
    </row>
    <row r="1223" spans="1:6" ht="12.75">
      <c r="A1223" s="1039" t="s">
        <v>895</v>
      </c>
      <c r="B1223" s="73">
        <v>98579</v>
      </c>
      <c r="C1223" s="73">
        <v>52787</v>
      </c>
      <c r="D1223" s="73">
        <v>26517</v>
      </c>
      <c r="E1223" s="400">
        <v>26.89923817445906</v>
      </c>
      <c r="F1223" s="73">
        <v>7104</v>
      </c>
    </row>
    <row r="1224" spans="1:6" ht="12.75">
      <c r="A1224" s="1029" t="s">
        <v>1022</v>
      </c>
      <c r="B1224" s="73">
        <v>4584</v>
      </c>
      <c r="C1224" s="73">
        <v>4584</v>
      </c>
      <c r="D1224" s="73">
        <v>3833</v>
      </c>
      <c r="E1224" s="400">
        <v>83.61692844677138</v>
      </c>
      <c r="F1224" s="73">
        <v>0</v>
      </c>
    </row>
    <row r="1225" spans="1:6" ht="12.75">
      <c r="A1225" s="1039" t="s">
        <v>1217</v>
      </c>
      <c r="B1225" s="73">
        <v>4584</v>
      </c>
      <c r="C1225" s="73">
        <v>4584</v>
      </c>
      <c r="D1225" s="73">
        <v>3833</v>
      </c>
      <c r="E1225" s="400">
        <v>83.61692844677138</v>
      </c>
      <c r="F1225" s="73">
        <v>0</v>
      </c>
    </row>
    <row r="1226" spans="1:6" s="146" customFormat="1" ht="12" customHeight="1">
      <c r="A1226" s="261" t="s">
        <v>809</v>
      </c>
      <c r="B1226" s="73"/>
      <c r="C1226" s="73"/>
      <c r="D1226" s="73"/>
      <c r="E1226" s="400"/>
      <c r="F1226" s="73"/>
    </row>
    <row r="1227" spans="1:6" s="146" customFormat="1" ht="12" customHeight="1">
      <c r="A1227" s="1027" t="s">
        <v>778</v>
      </c>
      <c r="B1227" s="73">
        <v>1499099</v>
      </c>
      <c r="C1227" s="73">
        <v>369311</v>
      </c>
      <c r="D1227" s="73">
        <v>369311</v>
      </c>
      <c r="E1227" s="400">
        <v>24.635531075666115</v>
      </c>
      <c r="F1227" s="73">
        <v>150423</v>
      </c>
    </row>
    <row r="1228" spans="1:6" s="146" customFormat="1" ht="12" customHeight="1">
      <c r="A1228" s="1029" t="s">
        <v>779</v>
      </c>
      <c r="B1228" s="73">
        <v>1499099</v>
      </c>
      <c r="C1228" s="73">
        <v>369311</v>
      </c>
      <c r="D1228" s="73">
        <v>369311</v>
      </c>
      <c r="E1228" s="400">
        <v>24.635531075666115</v>
      </c>
      <c r="F1228" s="73">
        <v>150423</v>
      </c>
    </row>
    <row r="1229" spans="1:6" s="1053" customFormat="1" ht="12" customHeight="1" hidden="1">
      <c r="A1229" s="1034" t="s">
        <v>929</v>
      </c>
      <c r="B1229" s="1035">
        <v>0</v>
      </c>
      <c r="C1229" s="1035">
        <v>0</v>
      </c>
      <c r="D1229" s="1035">
        <v>0</v>
      </c>
      <c r="E1229" s="1036">
        <v>0</v>
      </c>
      <c r="F1229" s="73">
        <v>0</v>
      </c>
    </row>
    <row r="1230" spans="1:6" s="146" customFormat="1" ht="12" customHeight="1">
      <c r="A1230" s="1038" t="s">
        <v>1033</v>
      </c>
      <c r="B1230" s="73">
        <v>1499099</v>
      </c>
      <c r="C1230" s="73">
        <v>369311</v>
      </c>
      <c r="D1230" s="73">
        <v>97430</v>
      </c>
      <c r="E1230" s="400">
        <v>6.499237208483229</v>
      </c>
      <c r="F1230" s="73">
        <v>35956</v>
      </c>
    </row>
    <row r="1231" spans="1:6" s="146" customFormat="1" ht="12" customHeight="1">
      <c r="A1231" s="1029" t="s">
        <v>1039</v>
      </c>
      <c r="B1231" s="73">
        <v>1499099</v>
      </c>
      <c r="C1231" s="73">
        <v>369311</v>
      </c>
      <c r="D1231" s="73">
        <v>97430</v>
      </c>
      <c r="E1231" s="400">
        <v>6.499237208483229</v>
      </c>
      <c r="F1231" s="73">
        <v>35956</v>
      </c>
    </row>
    <row r="1232" spans="1:6" s="146" customFormat="1" ht="12" customHeight="1">
      <c r="A1232" s="1039" t="s">
        <v>895</v>
      </c>
      <c r="B1232" s="73">
        <v>213867</v>
      </c>
      <c r="C1232" s="73">
        <v>108728</v>
      </c>
      <c r="D1232" s="73">
        <v>87347</v>
      </c>
      <c r="E1232" s="400">
        <v>40.84173808956034</v>
      </c>
      <c r="F1232" s="73">
        <v>35956</v>
      </c>
    </row>
    <row r="1233" spans="1:6" s="146" customFormat="1" ht="12" customHeight="1">
      <c r="A1233" s="1039" t="s">
        <v>483</v>
      </c>
      <c r="B1233" s="73">
        <v>1285232</v>
      </c>
      <c r="C1233" s="73">
        <v>260583</v>
      </c>
      <c r="D1233" s="73">
        <v>10083</v>
      </c>
      <c r="E1233" s="400">
        <v>0.7845276183599537</v>
      </c>
      <c r="F1233" s="73">
        <v>0</v>
      </c>
    </row>
    <row r="1234" spans="1:6" s="146" customFormat="1" ht="12" customHeight="1">
      <c r="A1234" s="1041" t="s">
        <v>492</v>
      </c>
      <c r="B1234" s="73">
        <v>1285232</v>
      </c>
      <c r="C1234" s="73">
        <v>260583</v>
      </c>
      <c r="D1234" s="73">
        <v>10083</v>
      </c>
      <c r="E1234" s="400">
        <v>0.7845276183599537</v>
      </c>
      <c r="F1234" s="73">
        <v>0</v>
      </c>
    </row>
    <row r="1235" spans="1:6" s="146" customFormat="1" ht="12" customHeight="1">
      <c r="A1235" s="194" t="s">
        <v>1371</v>
      </c>
      <c r="B1235" s="73"/>
      <c r="C1235" s="73"/>
      <c r="D1235" s="73"/>
      <c r="E1235" s="400"/>
      <c r="F1235" s="73"/>
    </row>
    <row r="1236" spans="1:6" s="146" customFormat="1" ht="12" customHeight="1">
      <c r="A1236" s="261" t="s">
        <v>827</v>
      </c>
      <c r="B1236" s="73"/>
      <c r="C1236" s="73"/>
      <c r="D1236" s="73"/>
      <c r="E1236" s="400"/>
      <c r="F1236" s="73"/>
    </row>
    <row r="1237" spans="1:6" s="146" customFormat="1" ht="12" customHeight="1">
      <c r="A1237" s="1027" t="s">
        <v>778</v>
      </c>
      <c r="B1237" s="73">
        <v>65100</v>
      </c>
      <c r="C1237" s="73">
        <v>42616</v>
      </c>
      <c r="D1237" s="73">
        <v>616</v>
      </c>
      <c r="E1237" s="400">
        <v>0.946236559139785</v>
      </c>
      <c r="F1237" s="73">
        <v>616</v>
      </c>
    </row>
    <row r="1238" spans="1:6" s="146" customFormat="1" ht="12" customHeight="1">
      <c r="A1238" s="1029" t="s">
        <v>779</v>
      </c>
      <c r="B1238" s="73">
        <v>1848</v>
      </c>
      <c r="C1238" s="73">
        <v>616</v>
      </c>
      <c r="D1238" s="73">
        <v>616</v>
      </c>
      <c r="E1238" s="400">
        <v>33.33333333333333</v>
      </c>
      <c r="F1238" s="73">
        <v>616</v>
      </c>
    </row>
    <row r="1239" spans="1:6" s="146" customFormat="1" ht="12" customHeight="1">
      <c r="A1239" s="1029" t="s">
        <v>930</v>
      </c>
      <c r="B1239" s="73">
        <v>63252</v>
      </c>
      <c r="C1239" s="73">
        <v>42000</v>
      </c>
      <c r="D1239" s="73">
        <v>0</v>
      </c>
      <c r="E1239" s="400">
        <v>0</v>
      </c>
      <c r="F1239" s="73">
        <v>0</v>
      </c>
    </row>
    <row r="1240" spans="1:6" s="146" customFormat="1" ht="12" customHeight="1">
      <c r="A1240" s="1038" t="s">
        <v>1033</v>
      </c>
      <c r="B1240" s="73">
        <v>70280</v>
      </c>
      <c r="C1240" s="73">
        <v>44500</v>
      </c>
      <c r="D1240" s="73">
        <v>0</v>
      </c>
      <c r="E1240" s="400">
        <v>0</v>
      </c>
      <c r="F1240" s="73">
        <v>0</v>
      </c>
    </row>
    <row r="1241" spans="1:6" s="146" customFormat="1" ht="12" customHeight="1">
      <c r="A1241" s="1029" t="s">
        <v>1039</v>
      </c>
      <c r="B1241" s="73">
        <v>70280</v>
      </c>
      <c r="C1241" s="73">
        <v>44500</v>
      </c>
      <c r="D1241" s="73">
        <v>0</v>
      </c>
      <c r="E1241" s="400">
        <v>0</v>
      </c>
      <c r="F1241" s="73">
        <v>0</v>
      </c>
    </row>
    <row r="1242" spans="1:6" s="146" customFormat="1" ht="12" customHeight="1">
      <c r="A1242" s="1039" t="s">
        <v>895</v>
      </c>
      <c r="B1242" s="73">
        <v>70280</v>
      </c>
      <c r="C1242" s="73">
        <v>44500</v>
      </c>
      <c r="D1242" s="73">
        <v>0</v>
      </c>
      <c r="E1242" s="400">
        <v>0</v>
      </c>
      <c r="F1242" s="73">
        <v>0</v>
      </c>
    </row>
    <row r="1243" spans="1:6" s="146" customFormat="1" ht="12" customHeight="1">
      <c r="A1243" s="239" t="s">
        <v>1027</v>
      </c>
      <c r="B1243" s="73">
        <v>-5180</v>
      </c>
      <c r="C1243" s="73">
        <v>-1884</v>
      </c>
      <c r="D1243" s="73">
        <v>616</v>
      </c>
      <c r="E1243" s="400" t="s">
        <v>1697</v>
      </c>
      <c r="F1243" s="73">
        <v>616</v>
      </c>
    </row>
    <row r="1244" spans="1:6" s="146" customFormat="1" ht="26.25" customHeight="1">
      <c r="A1244" s="250" t="s">
        <v>789</v>
      </c>
      <c r="B1244" s="73">
        <v>5180</v>
      </c>
      <c r="C1244" s="73">
        <v>1884</v>
      </c>
      <c r="D1244" s="73" t="s">
        <v>1697</v>
      </c>
      <c r="E1244" s="400" t="s">
        <v>1697</v>
      </c>
      <c r="F1244" s="73" t="s">
        <v>1697</v>
      </c>
    </row>
    <row r="1245" spans="1:6" s="146" customFormat="1" ht="12" customHeight="1">
      <c r="A1245" s="194" t="s">
        <v>851</v>
      </c>
      <c r="B1245" s="73"/>
      <c r="C1245" s="73"/>
      <c r="D1245" s="73"/>
      <c r="E1245" s="400"/>
      <c r="F1245" s="73"/>
    </row>
    <row r="1246" spans="1:6" s="146" customFormat="1" ht="12" customHeight="1">
      <c r="A1246" s="194" t="s">
        <v>824</v>
      </c>
      <c r="B1246" s="73"/>
      <c r="C1246" s="73"/>
      <c r="D1246" s="73"/>
      <c r="E1246" s="400"/>
      <c r="F1246" s="73"/>
    </row>
    <row r="1247" spans="1:6" s="146" customFormat="1" ht="12" customHeight="1">
      <c r="A1247" s="1027" t="s">
        <v>778</v>
      </c>
      <c r="B1247" s="73">
        <v>435</v>
      </c>
      <c r="C1247" s="73">
        <v>0</v>
      </c>
      <c r="D1247" s="73">
        <v>0</v>
      </c>
      <c r="E1247" s="400">
        <v>0</v>
      </c>
      <c r="F1247" s="73">
        <v>0</v>
      </c>
    </row>
    <row r="1248" spans="1:6" s="146" customFormat="1" ht="12" customHeight="1">
      <c r="A1248" s="1028" t="s">
        <v>779</v>
      </c>
      <c r="B1248" s="73">
        <v>435</v>
      </c>
      <c r="C1248" s="73">
        <v>0</v>
      </c>
      <c r="D1248" s="73">
        <v>0</v>
      </c>
      <c r="E1248" s="400">
        <v>0</v>
      </c>
      <c r="F1248" s="73">
        <v>0</v>
      </c>
    </row>
    <row r="1249" spans="1:6" s="146" customFormat="1" ht="12" customHeight="1">
      <c r="A1249" s="1027" t="s">
        <v>1033</v>
      </c>
      <c r="B1249" s="73">
        <v>435</v>
      </c>
      <c r="C1249" s="73">
        <v>0</v>
      </c>
      <c r="D1249" s="73">
        <v>0</v>
      </c>
      <c r="E1249" s="400">
        <v>0</v>
      </c>
      <c r="F1249" s="73">
        <v>0</v>
      </c>
    </row>
    <row r="1250" spans="1:6" s="146" customFormat="1" ht="12" customHeight="1">
      <c r="A1250" s="1029" t="s">
        <v>1039</v>
      </c>
      <c r="B1250" s="73">
        <v>435</v>
      </c>
      <c r="C1250" s="73">
        <v>0</v>
      </c>
      <c r="D1250" s="73">
        <v>0</v>
      </c>
      <c r="E1250" s="400">
        <v>0</v>
      </c>
      <c r="F1250" s="73">
        <v>0</v>
      </c>
    </row>
    <row r="1251" spans="1:6" s="146" customFormat="1" ht="12" customHeight="1">
      <c r="A1251" s="1030" t="s">
        <v>483</v>
      </c>
      <c r="B1251" s="73">
        <v>435</v>
      </c>
      <c r="C1251" s="73">
        <v>0</v>
      </c>
      <c r="D1251" s="73">
        <v>0</v>
      </c>
      <c r="E1251" s="400">
        <v>0</v>
      </c>
      <c r="F1251" s="73">
        <v>0</v>
      </c>
    </row>
    <row r="1252" spans="1:6" s="146" customFormat="1" ht="12" customHeight="1">
      <c r="A1252" s="1031" t="s">
        <v>817</v>
      </c>
      <c r="B1252" s="73">
        <v>435</v>
      </c>
      <c r="C1252" s="73">
        <v>0</v>
      </c>
      <c r="D1252" s="73">
        <v>0</v>
      </c>
      <c r="E1252" s="400">
        <v>0</v>
      </c>
      <c r="F1252" s="73">
        <v>0</v>
      </c>
    </row>
    <row r="1253" spans="1:6" ht="25.5">
      <c r="A1253" s="192" t="s">
        <v>852</v>
      </c>
      <c r="B1253" s="73"/>
      <c r="C1253" s="73"/>
      <c r="D1253" s="73"/>
      <c r="E1253" s="400"/>
      <c r="F1253" s="73"/>
    </row>
    <row r="1254" spans="1:6" ht="12.75">
      <c r="A1254" s="194" t="s">
        <v>806</v>
      </c>
      <c r="B1254" s="73"/>
      <c r="C1254" s="73"/>
      <c r="D1254" s="73"/>
      <c r="E1254" s="400"/>
      <c r="F1254" s="73"/>
    </row>
    <row r="1255" spans="1:6" ht="12.75">
      <c r="A1255" s="1027" t="s">
        <v>778</v>
      </c>
      <c r="B1255" s="73">
        <v>980511</v>
      </c>
      <c r="C1255" s="73">
        <v>352625</v>
      </c>
      <c r="D1255" s="73">
        <v>352625</v>
      </c>
      <c r="E1255" s="400">
        <v>35.96339051780143</v>
      </c>
      <c r="F1255" s="73">
        <v>76133</v>
      </c>
    </row>
    <row r="1256" spans="1:6" ht="12.75">
      <c r="A1256" s="1029" t="s">
        <v>779</v>
      </c>
      <c r="B1256" s="73">
        <v>980511</v>
      </c>
      <c r="C1256" s="73">
        <v>352625</v>
      </c>
      <c r="D1256" s="73">
        <v>352625</v>
      </c>
      <c r="E1256" s="400">
        <v>35.96339051780143</v>
      </c>
      <c r="F1256" s="73">
        <v>76133</v>
      </c>
    </row>
    <row r="1257" spans="1:6" ht="12.75" hidden="1">
      <c r="A1257" s="1034" t="s">
        <v>929</v>
      </c>
      <c r="B1257" s="1035">
        <v>0</v>
      </c>
      <c r="C1257" s="1035">
        <v>0</v>
      </c>
      <c r="D1257" s="1035">
        <v>0</v>
      </c>
      <c r="E1257" s="1036">
        <v>0</v>
      </c>
      <c r="F1257" s="73">
        <v>0</v>
      </c>
    </row>
    <row r="1258" spans="1:6" ht="12.75">
      <c r="A1258" s="195" t="s">
        <v>801</v>
      </c>
      <c r="B1258" s="73">
        <v>980511</v>
      </c>
      <c r="C1258" s="73">
        <v>352625</v>
      </c>
      <c r="D1258" s="73">
        <v>272155</v>
      </c>
      <c r="E1258" s="400">
        <v>27.75644536369301</v>
      </c>
      <c r="F1258" s="73">
        <v>205168</v>
      </c>
    </row>
    <row r="1259" spans="1:6" ht="12.75">
      <c r="A1259" s="1029" t="s">
        <v>1039</v>
      </c>
      <c r="B1259" s="73">
        <v>39385</v>
      </c>
      <c r="C1259" s="73">
        <v>19208</v>
      </c>
      <c r="D1259" s="73">
        <v>5323</v>
      </c>
      <c r="E1259" s="400">
        <v>13.515297702170878</v>
      </c>
      <c r="F1259" s="73">
        <v>842</v>
      </c>
    </row>
    <row r="1260" spans="1:6" ht="12.75">
      <c r="A1260" s="1039" t="s">
        <v>895</v>
      </c>
      <c r="B1260" s="73">
        <v>39385</v>
      </c>
      <c r="C1260" s="73">
        <v>19208</v>
      </c>
      <c r="D1260" s="73">
        <v>5323</v>
      </c>
      <c r="E1260" s="400">
        <v>13.515297702170878</v>
      </c>
      <c r="F1260" s="73">
        <v>842</v>
      </c>
    </row>
    <row r="1261" spans="1:6" ht="12.75">
      <c r="A1261" s="1029" t="s">
        <v>1022</v>
      </c>
      <c r="B1261" s="73">
        <v>941126</v>
      </c>
      <c r="C1261" s="73">
        <v>333417</v>
      </c>
      <c r="D1261" s="73">
        <v>266832</v>
      </c>
      <c r="E1261" s="400">
        <v>28.35242039854387</v>
      </c>
      <c r="F1261" s="73">
        <v>204326</v>
      </c>
    </row>
    <row r="1262" spans="1:6" ht="12.75">
      <c r="A1262" s="1030" t="s">
        <v>1221</v>
      </c>
      <c r="B1262" s="73">
        <v>941126</v>
      </c>
      <c r="C1262" s="73">
        <v>333417</v>
      </c>
      <c r="D1262" s="73">
        <v>266832</v>
      </c>
      <c r="E1262" s="400">
        <v>28.35242039854387</v>
      </c>
      <c r="F1262" s="73">
        <v>204326</v>
      </c>
    </row>
    <row r="1263" spans="1:6" ht="25.5">
      <c r="A1263" s="192" t="s">
        <v>829</v>
      </c>
      <c r="B1263" s="73"/>
      <c r="C1263" s="73"/>
      <c r="D1263" s="73"/>
      <c r="E1263" s="400"/>
      <c r="F1263" s="73"/>
    </row>
    <row r="1264" spans="1:6" ht="12.75">
      <c r="A1264" s="1028" t="s">
        <v>778</v>
      </c>
      <c r="B1264" s="73">
        <v>890000</v>
      </c>
      <c r="C1264" s="73">
        <v>304400</v>
      </c>
      <c r="D1264" s="73">
        <v>304400</v>
      </c>
      <c r="E1264" s="400">
        <v>0</v>
      </c>
      <c r="F1264" s="73">
        <v>66000</v>
      </c>
    </row>
    <row r="1265" spans="1:6" ht="12.75">
      <c r="A1265" s="1030" t="s">
        <v>779</v>
      </c>
      <c r="B1265" s="73">
        <v>890000</v>
      </c>
      <c r="C1265" s="73">
        <v>304400</v>
      </c>
      <c r="D1265" s="73">
        <v>304400</v>
      </c>
      <c r="E1265" s="400">
        <v>0</v>
      </c>
      <c r="F1265" s="73">
        <v>66000</v>
      </c>
    </row>
    <row r="1266" spans="1:6" ht="12.75">
      <c r="A1266" s="1028" t="s">
        <v>853</v>
      </c>
      <c r="B1266" s="73">
        <v>890000</v>
      </c>
      <c r="C1266" s="73">
        <v>304400</v>
      </c>
      <c r="D1266" s="73">
        <v>13405</v>
      </c>
      <c r="E1266" s="400">
        <v>0</v>
      </c>
      <c r="F1266" s="73">
        <v>1936</v>
      </c>
    </row>
    <row r="1267" spans="1:6" ht="12.75">
      <c r="A1267" s="1028" t="s">
        <v>1022</v>
      </c>
      <c r="B1267" s="73">
        <v>890000</v>
      </c>
      <c r="C1267" s="73">
        <v>304400</v>
      </c>
      <c r="D1267" s="73">
        <v>13405</v>
      </c>
      <c r="E1267" s="400">
        <v>0</v>
      </c>
      <c r="F1267" s="73">
        <v>1936</v>
      </c>
    </row>
    <row r="1268" spans="1:6" ht="12.75">
      <c r="A1268" s="1030" t="s">
        <v>513</v>
      </c>
      <c r="B1268" s="73">
        <v>890000</v>
      </c>
      <c r="C1268" s="73">
        <v>304400</v>
      </c>
      <c r="D1268" s="73">
        <v>13405</v>
      </c>
      <c r="E1268" s="400">
        <v>0</v>
      </c>
      <c r="F1268" s="73">
        <v>1936</v>
      </c>
    </row>
    <row r="1269" spans="1:6" ht="12.75">
      <c r="A1269" s="283" t="s">
        <v>854</v>
      </c>
      <c r="B1269" s="35"/>
      <c r="C1269" s="35"/>
      <c r="D1269" s="35"/>
      <c r="E1269" s="400"/>
      <c r="F1269" s="73"/>
    </row>
    <row r="1270" spans="1:6" s="1033" customFormat="1" ht="12.75">
      <c r="A1270" s="261" t="s">
        <v>827</v>
      </c>
      <c r="B1270" s="73"/>
      <c r="C1270" s="73"/>
      <c r="D1270" s="73"/>
      <c r="E1270" s="400"/>
      <c r="F1270" s="73"/>
    </row>
    <row r="1271" spans="1:7" s="1072" customFormat="1" ht="12" customHeight="1">
      <c r="A1271" s="1027" t="s">
        <v>778</v>
      </c>
      <c r="B1271" s="73">
        <v>742962</v>
      </c>
      <c r="C1271" s="73">
        <v>481915</v>
      </c>
      <c r="D1271" s="73">
        <v>280472</v>
      </c>
      <c r="E1271" s="400">
        <v>37.75051752310347</v>
      </c>
      <c r="F1271" s="73">
        <v>275999</v>
      </c>
      <c r="G1271" s="1071"/>
    </row>
    <row r="1272" spans="1:7" s="1069" customFormat="1" ht="12.75">
      <c r="A1272" s="1028" t="s">
        <v>779</v>
      </c>
      <c r="B1272" s="73">
        <v>2260</v>
      </c>
      <c r="C1272" s="73">
        <v>2260</v>
      </c>
      <c r="D1272" s="73">
        <v>2260</v>
      </c>
      <c r="E1272" s="400">
        <v>100</v>
      </c>
      <c r="F1272" s="73">
        <v>0</v>
      </c>
      <c r="G1272" s="1068"/>
    </row>
    <row r="1273" spans="1:7" s="1069" customFormat="1" ht="12.75" hidden="1">
      <c r="A1273" s="1034" t="s">
        <v>929</v>
      </c>
      <c r="B1273" s="1035">
        <v>0</v>
      </c>
      <c r="C1273" s="1035">
        <v>0</v>
      </c>
      <c r="D1273" s="1035">
        <v>0</v>
      </c>
      <c r="E1273" s="1036">
        <v>0</v>
      </c>
      <c r="F1273" s="73">
        <v>-13</v>
      </c>
      <c r="G1273" s="1068"/>
    </row>
    <row r="1274" spans="1:7" s="1072" customFormat="1" ht="12.75">
      <c r="A1274" s="1029" t="s">
        <v>930</v>
      </c>
      <c r="B1274" s="73">
        <v>740702</v>
      </c>
      <c r="C1274" s="73">
        <v>479655</v>
      </c>
      <c r="D1274" s="73">
        <v>278212</v>
      </c>
      <c r="E1274" s="400">
        <v>37.56058441856509</v>
      </c>
      <c r="F1274" s="73">
        <v>276012</v>
      </c>
      <c r="G1274" s="1071"/>
    </row>
    <row r="1275" spans="1:7" s="1072" customFormat="1" ht="12.75">
      <c r="A1275" s="1038" t="s">
        <v>1033</v>
      </c>
      <c r="B1275" s="73">
        <v>742962</v>
      </c>
      <c r="C1275" s="73">
        <v>481915</v>
      </c>
      <c r="D1275" s="73">
        <v>278230</v>
      </c>
      <c r="E1275" s="400">
        <v>37.44875242609985</v>
      </c>
      <c r="F1275" s="73">
        <v>276012</v>
      </c>
      <c r="G1275" s="1071"/>
    </row>
    <row r="1276" spans="1:7" s="1033" customFormat="1" ht="12.75">
      <c r="A1276" s="1029" t="s">
        <v>1039</v>
      </c>
      <c r="B1276" s="73">
        <v>742962</v>
      </c>
      <c r="C1276" s="73">
        <v>481915</v>
      </c>
      <c r="D1276" s="73">
        <v>278230</v>
      </c>
      <c r="E1276" s="400">
        <v>37.44875242609985</v>
      </c>
      <c r="F1276" s="73">
        <v>276012</v>
      </c>
      <c r="G1276" s="1073"/>
    </row>
    <row r="1277" spans="1:7" s="1033" customFormat="1" ht="12.75">
      <c r="A1277" s="1039" t="s">
        <v>895</v>
      </c>
      <c r="B1277" s="73">
        <v>740702</v>
      </c>
      <c r="C1277" s="73">
        <v>479655</v>
      </c>
      <c r="D1277" s="73">
        <v>278212</v>
      </c>
      <c r="E1277" s="400">
        <v>37.56058441856509</v>
      </c>
      <c r="F1277" s="73">
        <v>276012</v>
      </c>
      <c r="G1277" s="1073"/>
    </row>
    <row r="1278" spans="1:6" s="1033" customFormat="1" ht="12.75">
      <c r="A1278" s="1039" t="s">
        <v>483</v>
      </c>
      <c r="B1278" s="73">
        <v>2260</v>
      </c>
      <c r="C1278" s="73">
        <v>2260</v>
      </c>
      <c r="D1278" s="73">
        <v>18</v>
      </c>
      <c r="E1278" s="400">
        <v>0.7964601769911505</v>
      </c>
      <c r="F1278" s="73">
        <v>0</v>
      </c>
    </row>
    <row r="1279" spans="1:6" s="1033" customFormat="1" ht="12.75">
      <c r="A1279" s="1031" t="s">
        <v>492</v>
      </c>
      <c r="B1279" s="73">
        <v>2260</v>
      </c>
      <c r="C1279" s="73">
        <v>2260</v>
      </c>
      <c r="D1279" s="73">
        <v>18</v>
      </c>
      <c r="E1279" s="400">
        <v>0.7964601769911505</v>
      </c>
      <c r="F1279" s="73">
        <v>0</v>
      </c>
    </row>
    <row r="1280" spans="1:6" s="146" customFormat="1" ht="12" customHeight="1">
      <c r="A1280" s="261" t="s">
        <v>806</v>
      </c>
      <c r="B1280" s="73"/>
      <c r="C1280" s="73"/>
      <c r="D1280" s="73"/>
      <c r="E1280" s="400"/>
      <c r="F1280" s="73"/>
    </row>
    <row r="1281" spans="1:6" s="146" customFormat="1" ht="12" customHeight="1">
      <c r="A1281" s="1038" t="s">
        <v>778</v>
      </c>
      <c r="B1281" s="73">
        <v>3686299</v>
      </c>
      <c r="C1281" s="73">
        <v>1208959</v>
      </c>
      <c r="D1281" s="73">
        <v>1208959</v>
      </c>
      <c r="E1281" s="400">
        <v>32.79601030735705</v>
      </c>
      <c r="F1281" s="73">
        <v>325631</v>
      </c>
    </row>
    <row r="1282" spans="1:6" s="146" customFormat="1" ht="12" customHeight="1">
      <c r="A1282" s="1029" t="s">
        <v>779</v>
      </c>
      <c r="B1282" s="73">
        <v>3686299</v>
      </c>
      <c r="C1282" s="73">
        <v>1208959</v>
      </c>
      <c r="D1282" s="73">
        <v>1208959</v>
      </c>
      <c r="E1282" s="400">
        <v>32.79601030735705</v>
      </c>
      <c r="F1282" s="73">
        <v>325631</v>
      </c>
    </row>
    <row r="1283" spans="1:6" s="146" customFormat="1" ht="12" customHeight="1">
      <c r="A1283" s="1038" t="s">
        <v>1033</v>
      </c>
      <c r="B1283" s="73">
        <v>3686299</v>
      </c>
      <c r="C1283" s="73">
        <v>1208959</v>
      </c>
      <c r="D1283" s="73">
        <v>260309</v>
      </c>
      <c r="E1283" s="400">
        <v>7.061527022089092</v>
      </c>
      <c r="F1283" s="73">
        <v>72130</v>
      </c>
    </row>
    <row r="1284" spans="1:6" s="146" customFormat="1" ht="12" customHeight="1">
      <c r="A1284" s="1029" t="s">
        <v>1039</v>
      </c>
      <c r="B1284" s="73">
        <v>3069745</v>
      </c>
      <c r="C1284" s="73">
        <v>1009849</v>
      </c>
      <c r="D1284" s="73">
        <v>259819</v>
      </c>
      <c r="E1284" s="400">
        <v>8.463862633541222</v>
      </c>
      <c r="F1284" s="73">
        <v>72130</v>
      </c>
    </row>
    <row r="1285" spans="1:6" s="146" customFormat="1" ht="12" customHeight="1">
      <c r="A1285" s="1039" t="s">
        <v>895</v>
      </c>
      <c r="B1285" s="73">
        <v>364545</v>
      </c>
      <c r="C1285" s="73">
        <v>107849</v>
      </c>
      <c r="D1285" s="73">
        <v>57443</v>
      </c>
      <c r="E1285" s="400">
        <v>15.757451069140984</v>
      </c>
      <c r="F1285" s="73">
        <v>15709</v>
      </c>
    </row>
    <row r="1286" spans="1:6" s="146" customFormat="1" ht="12" customHeight="1">
      <c r="A1286" s="1039" t="s">
        <v>483</v>
      </c>
      <c r="B1286" s="73">
        <v>2705200</v>
      </c>
      <c r="C1286" s="73">
        <v>902000</v>
      </c>
      <c r="D1286" s="73">
        <v>202376</v>
      </c>
      <c r="E1286" s="400">
        <v>7.480999556409877</v>
      </c>
      <c r="F1286" s="73">
        <v>56421</v>
      </c>
    </row>
    <row r="1287" spans="1:6" s="146" customFormat="1" ht="12" customHeight="1">
      <c r="A1287" s="1041" t="s">
        <v>812</v>
      </c>
      <c r="B1287" s="73">
        <v>2705200</v>
      </c>
      <c r="C1287" s="73">
        <v>902000</v>
      </c>
      <c r="D1287" s="73">
        <v>202376</v>
      </c>
      <c r="E1287" s="400">
        <v>7.480999556409877</v>
      </c>
      <c r="F1287" s="73">
        <v>56421</v>
      </c>
    </row>
    <row r="1288" spans="1:6" s="146" customFormat="1" ht="12" customHeight="1">
      <c r="A1288" s="1029" t="s">
        <v>1022</v>
      </c>
      <c r="B1288" s="73">
        <v>616554</v>
      </c>
      <c r="C1288" s="73">
        <v>199110</v>
      </c>
      <c r="D1288" s="73">
        <v>490</v>
      </c>
      <c r="E1288" s="400">
        <v>0.0794739795703215</v>
      </c>
      <c r="F1288" s="73">
        <v>0</v>
      </c>
    </row>
    <row r="1289" spans="1:6" s="146" customFormat="1" ht="12" customHeight="1">
      <c r="A1289" s="1041" t="s">
        <v>1217</v>
      </c>
      <c r="B1289" s="73">
        <v>616554</v>
      </c>
      <c r="C1289" s="73">
        <v>199110</v>
      </c>
      <c r="D1289" s="73">
        <v>490</v>
      </c>
      <c r="E1289" s="400">
        <v>0.0794739795703215</v>
      </c>
      <c r="F1289" s="73">
        <v>0</v>
      </c>
    </row>
    <row r="1290" spans="1:6" s="1056" customFormat="1" ht="12" customHeight="1">
      <c r="A1290" s="194" t="s">
        <v>809</v>
      </c>
      <c r="B1290" s="73"/>
      <c r="C1290" s="73"/>
      <c r="D1290" s="73"/>
      <c r="E1290" s="400"/>
      <c r="F1290" s="73"/>
    </row>
    <row r="1291" spans="1:6" s="1056" customFormat="1" ht="12" customHeight="1">
      <c r="A1291" s="1038" t="s">
        <v>778</v>
      </c>
      <c r="B1291" s="73">
        <v>169650</v>
      </c>
      <c r="C1291" s="73">
        <v>73088</v>
      </c>
      <c r="D1291" s="73">
        <v>73088</v>
      </c>
      <c r="E1291" s="400">
        <v>43.08163866784556</v>
      </c>
      <c r="F1291" s="73">
        <v>73088</v>
      </c>
    </row>
    <row r="1292" spans="1:6" s="1056" customFormat="1" ht="12" customHeight="1">
      <c r="A1292" s="1029" t="s">
        <v>779</v>
      </c>
      <c r="B1292" s="73">
        <v>169650</v>
      </c>
      <c r="C1292" s="73">
        <v>73088</v>
      </c>
      <c r="D1292" s="73">
        <v>73088</v>
      </c>
      <c r="E1292" s="400">
        <v>43.08163866784556</v>
      </c>
      <c r="F1292" s="73">
        <v>73088</v>
      </c>
    </row>
    <row r="1293" spans="1:6" s="1056" customFormat="1" ht="12" customHeight="1">
      <c r="A1293" s="1038" t="s">
        <v>1033</v>
      </c>
      <c r="B1293" s="73">
        <v>169650</v>
      </c>
      <c r="C1293" s="73">
        <v>73088</v>
      </c>
      <c r="D1293" s="73">
        <v>1370</v>
      </c>
      <c r="E1293" s="400">
        <v>0.80754494547598</v>
      </c>
      <c r="F1293" s="73">
        <v>1370</v>
      </c>
    </row>
    <row r="1294" spans="1:6" s="1056" customFormat="1" ht="12" customHeight="1">
      <c r="A1294" s="1029" t="s">
        <v>1039</v>
      </c>
      <c r="B1294" s="73">
        <v>169650</v>
      </c>
      <c r="C1294" s="73">
        <v>73088</v>
      </c>
      <c r="D1294" s="73">
        <v>1370</v>
      </c>
      <c r="E1294" s="400">
        <v>0.80754494547598</v>
      </c>
      <c r="F1294" s="73">
        <v>1370</v>
      </c>
    </row>
    <row r="1295" spans="1:6" s="1056" customFormat="1" ht="12" customHeight="1">
      <c r="A1295" s="1039" t="s">
        <v>483</v>
      </c>
      <c r="B1295" s="73">
        <v>169650</v>
      </c>
      <c r="C1295" s="73">
        <v>73088</v>
      </c>
      <c r="D1295" s="73">
        <v>1370</v>
      </c>
      <c r="E1295" s="400">
        <v>0.80754494547598</v>
      </c>
      <c r="F1295" s="73">
        <v>1370</v>
      </c>
    </row>
    <row r="1296" spans="1:6" s="1056" customFormat="1" ht="12" customHeight="1">
      <c r="A1296" s="1041" t="s">
        <v>492</v>
      </c>
      <c r="B1296" s="73">
        <v>169650</v>
      </c>
      <c r="C1296" s="73">
        <v>73088</v>
      </c>
      <c r="D1296" s="73">
        <v>1370</v>
      </c>
      <c r="E1296" s="400">
        <v>0.80754494547598</v>
      </c>
      <c r="F1296" s="73">
        <v>1370</v>
      </c>
    </row>
    <row r="1297" spans="1:6" s="146" customFormat="1" ht="12" customHeight="1">
      <c r="A1297" s="194" t="s">
        <v>816</v>
      </c>
      <c r="B1297" s="73"/>
      <c r="C1297" s="73"/>
      <c r="D1297" s="73"/>
      <c r="E1297" s="400"/>
      <c r="F1297" s="73"/>
    </row>
    <row r="1298" spans="1:6" s="146" customFormat="1" ht="12" customHeight="1">
      <c r="A1298" s="1027" t="s">
        <v>778</v>
      </c>
      <c r="B1298" s="73">
        <v>1358485</v>
      </c>
      <c r="C1298" s="73">
        <v>311040</v>
      </c>
      <c r="D1298" s="73">
        <v>218819</v>
      </c>
      <c r="E1298" s="400">
        <v>16.1075757185394</v>
      </c>
      <c r="F1298" s="73">
        <v>61502</v>
      </c>
    </row>
    <row r="1299" spans="1:6" s="146" customFormat="1" ht="12" customHeight="1">
      <c r="A1299" s="1029" t="s">
        <v>779</v>
      </c>
      <c r="B1299" s="73">
        <v>1174083</v>
      </c>
      <c r="C1299" s="73">
        <v>218819</v>
      </c>
      <c r="D1299" s="73">
        <v>218819</v>
      </c>
      <c r="E1299" s="400">
        <v>18.637438750071333</v>
      </c>
      <c r="F1299" s="73">
        <v>61502</v>
      </c>
    </row>
    <row r="1300" spans="1:6" s="146" customFormat="1" ht="12" customHeight="1">
      <c r="A1300" s="1029" t="s">
        <v>930</v>
      </c>
      <c r="B1300" s="73">
        <v>184402</v>
      </c>
      <c r="C1300" s="73">
        <v>92221</v>
      </c>
      <c r="D1300" s="73">
        <v>0</v>
      </c>
      <c r="E1300" s="400">
        <v>0</v>
      </c>
      <c r="F1300" s="73">
        <v>0</v>
      </c>
    </row>
    <row r="1301" spans="1:6" s="146" customFormat="1" ht="12" customHeight="1">
      <c r="A1301" s="1027" t="s">
        <v>1033</v>
      </c>
      <c r="B1301" s="73">
        <v>1358485</v>
      </c>
      <c r="C1301" s="73">
        <v>311040</v>
      </c>
      <c r="D1301" s="73">
        <v>97576</v>
      </c>
      <c r="E1301" s="400">
        <v>7.182707206925362</v>
      </c>
      <c r="F1301" s="73">
        <v>10944</v>
      </c>
    </row>
    <row r="1302" spans="1:6" s="146" customFormat="1" ht="12" customHeight="1">
      <c r="A1302" s="1029" t="s">
        <v>1039</v>
      </c>
      <c r="B1302" s="73">
        <v>1290040</v>
      </c>
      <c r="C1302" s="73">
        <v>281520</v>
      </c>
      <c r="D1302" s="73">
        <v>97576</v>
      </c>
      <c r="E1302" s="400">
        <v>7.563796471427242</v>
      </c>
      <c r="F1302" s="73">
        <v>10944</v>
      </c>
    </row>
    <row r="1303" spans="1:6" s="146" customFormat="1" ht="12" customHeight="1">
      <c r="A1303" s="1039" t="s">
        <v>895</v>
      </c>
      <c r="B1303" s="73">
        <v>255249</v>
      </c>
      <c r="C1303" s="73">
        <v>58457</v>
      </c>
      <c r="D1303" s="73">
        <v>13804</v>
      </c>
      <c r="E1303" s="400">
        <v>5.408052529099037</v>
      </c>
      <c r="F1303" s="73">
        <v>4657</v>
      </c>
    </row>
    <row r="1304" spans="1:6" s="146" customFormat="1" ht="12" customHeight="1">
      <c r="A1304" s="1039" t="s">
        <v>483</v>
      </c>
      <c r="B1304" s="73">
        <v>1034791</v>
      </c>
      <c r="C1304" s="73">
        <v>223063</v>
      </c>
      <c r="D1304" s="73">
        <v>83772</v>
      </c>
      <c r="E1304" s="1042">
        <v>8.095547796608205</v>
      </c>
      <c r="F1304" s="73">
        <v>6287</v>
      </c>
    </row>
    <row r="1305" spans="1:6" s="146" customFormat="1" ht="11.25" customHeight="1">
      <c r="A1305" s="1041" t="s">
        <v>812</v>
      </c>
      <c r="B1305" s="73">
        <v>721857</v>
      </c>
      <c r="C1305" s="73">
        <v>130842</v>
      </c>
      <c r="D1305" s="73">
        <v>83772</v>
      </c>
      <c r="E1305" s="1042">
        <v>11.605068593918185</v>
      </c>
      <c r="F1305" s="73">
        <v>6287</v>
      </c>
    </row>
    <row r="1306" spans="1:6" s="146" customFormat="1" ht="12" customHeight="1">
      <c r="A1306" s="1041" t="s">
        <v>817</v>
      </c>
      <c r="B1306" s="73">
        <v>128532</v>
      </c>
      <c r="C1306" s="73">
        <v>0</v>
      </c>
      <c r="D1306" s="73">
        <v>0</v>
      </c>
      <c r="E1306" s="1042">
        <v>0</v>
      </c>
      <c r="F1306" s="73">
        <v>0</v>
      </c>
    </row>
    <row r="1307" spans="1:6" s="146" customFormat="1" ht="12" customHeight="1">
      <c r="A1307" s="1041" t="s">
        <v>504</v>
      </c>
      <c r="B1307" s="73">
        <v>184402</v>
      </c>
      <c r="C1307" s="73">
        <v>92221</v>
      </c>
      <c r="D1307" s="73">
        <v>0</v>
      </c>
      <c r="E1307" s="1042">
        <v>0</v>
      </c>
      <c r="F1307" s="73">
        <v>0</v>
      </c>
    </row>
    <row r="1308" spans="1:6" s="146" customFormat="1" ht="12" customHeight="1">
      <c r="A1308" s="1029" t="s">
        <v>1022</v>
      </c>
      <c r="B1308" s="73">
        <v>68445</v>
      </c>
      <c r="C1308" s="73">
        <v>29520</v>
      </c>
      <c r="D1308" s="73">
        <v>350</v>
      </c>
      <c r="E1308" s="1042">
        <v>0.5113594857184601</v>
      </c>
      <c r="F1308" s="73">
        <v>350</v>
      </c>
    </row>
    <row r="1309" spans="1:6" s="146" customFormat="1" ht="12" customHeight="1">
      <c r="A1309" s="1041" t="s">
        <v>1217</v>
      </c>
      <c r="B1309" s="73">
        <v>68445</v>
      </c>
      <c r="C1309" s="73">
        <v>29520</v>
      </c>
      <c r="D1309" s="73">
        <v>350</v>
      </c>
      <c r="E1309" s="1042">
        <v>0.5113594857184601</v>
      </c>
      <c r="F1309" s="73">
        <v>350</v>
      </c>
    </row>
    <row r="1310" spans="1:6" s="146" customFormat="1" ht="12" customHeight="1">
      <c r="A1310" s="194" t="s">
        <v>824</v>
      </c>
      <c r="B1310" s="73"/>
      <c r="C1310" s="73"/>
      <c r="D1310" s="73"/>
      <c r="E1310" s="1042"/>
      <c r="F1310" s="73"/>
    </row>
    <row r="1311" spans="1:6" s="146" customFormat="1" ht="12" customHeight="1">
      <c r="A1311" s="1027" t="s">
        <v>778</v>
      </c>
      <c r="B1311" s="73">
        <v>597007</v>
      </c>
      <c r="C1311" s="73">
        <v>242000</v>
      </c>
      <c r="D1311" s="73">
        <v>242000</v>
      </c>
      <c r="E1311" s="1042">
        <v>40.5355381092684</v>
      </c>
      <c r="F1311" s="73">
        <v>60000</v>
      </c>
    </row>
    <row r="1312" spans="1:6" s="146" customFormat="1" ht="12" customHeight="1">
      <c r="A1312" s="1028" t="s">
        <v>779</v>
      </c>
      <c r="B1312" s="73">
        <v>597007</v>
      </c>
      <c r="C1312" s="73">
        <v>242000</v>
      </c>
      <c r="D1312" s="73">
        <v>242000</v>
      </c>
      <c r="E1312" s="1042">
        <v>40.5355381092684</v>
      </c>
      <c r="F1312" s="73">
        <v>60000</v>
      </c>
    </row>
    <row r="1313" spans="1:6" s="146" customFormat="1" ht="12" customHeight="1" hidden="1">
      <c r="A1313" s="1034" t="s">
        <v>929</v>
      </c>
      <c r="B1313" s="1035">
        <v>0</v>
      </c>
      <c r="C1313" s="1035">
        <v>0</v>
      </c>
      <c r="D1313" s="1035">
        <v>0</v>
      </c>
      <c r="E1313" s="1036">
        <v>0</v>
      </c>
      <c r="F1313" s="73">
        <v>0</v>
      </c>
    </row>
    <row r="1314" spans="1:6" s="146" customFormat="1" ht="12" customHeight="1">
      <c r="A1314" s="1027" t="s">
        <v>1033</v>
      </c>
      <c r="B1314" s="73">
        <v>597007</v>
      </c>
      <c r="C1314" s="73">
        <v>242000</v>
      </c>
      <c r="D1314" s="73">
        <v>206225</v>
      </c>
      <c r="E1314" s="1042">
        <v>34.54314606026395</v>
      </c>
      <c r="F1314" s="73">
        <v>54189</v>
      </c>
    </row>
    <row r="1315" spans="1:6" s="146" customFormat="1" ht="12" customHeight="1">
      <c r="A1315" s="1029" t="s">
        <v>1039</v>
      </c>
      <c r="B1315" s="73">
        <v>597007</v>
      </c>
      <c r="C1315" s="73">
        <v>242000</v>
      </c>
      <c r="D1315" s="73">
        <v>206225</v>
      </c>
      <c r="E1315" s="1042">
        <v>34.54314606026395</v>
      </c>
      <c r="F1315" s="73">
        <v>54189</v>
      </c>
    </row>
    <row r="1316" spans="1:6" s="146" customFormat="1" ht="12" customHeight="1">
      <c r="A1316" s="1030" t="s">
        <v>483</v>
      </c>
      <c r="B1316" s="73">
        <v>597007</v>
      </c>
      <c r="C1316" s="73">
        <v>242000</v>
      </c>
      <c r="D1316" s="73">
        <v>206225</v>
      </c>
      <c r="E1316" s="1042">
        <v>34.54314606026395</v>
      </c>
      <c r="F1316" s="73">
        <v>54189</v>
      </c>
    </row>
    <row r="1317" spans="1:6" s="146" customFormat="1" ht="12" customHeight="1">
      <c r="A1317" s="1031" t="s">
        <v>812</v>
      </c>
      <c r="B1317" s="73">
        <v>590000</v>
      </c>
      <c r="C1317" s="73">
        <v>242000</v>
      </c>
      <c r="D1317" s="73">
        <v>206225</v>
      </c>
      <c r="E1317" s="1042">
        <v>34.95338983050848</v>
      </c>
      <c r="F1317" s="73">
        <v>54189</v>
      </c>
    </row>
    <row r="1318" spans="1:6" s="146" customFormat="1" ht="12" customHeight="1">
      <c r="A1318" s="1031" t="s">
        <v>817</v>
      </c>
      <c r="B1318" s="73">
        <v>7007</v>
      </c>
      <c r="C1318" s="73">
        <v>0</v>
      </c>
      <c r="D1318" s="73">
        <v>0</v>
      </c>
      <c r="E1318" s="1042">
        <v>0</v>
      </c>
      <c r="F1318" s="73">
        <v>0</v>
      </c>
    </row>
    <row r="1319" spans="1:6" ht="12.75">
      <c r="A1319" s="283" t="s">
        <v>855</v>
      </c>
      <c r="B1319" s="35"/>
      <c r="C1319" s="35"/>
      <c r="D1319" s="35"/>
      <c r="E1319" s="1042"/>
      <c r="F1319" s="73"/>
    </row>
    <row r="1320" spans="1:6" s="1033" customFormat="1" ht="25.5">
      <c r="A1320" s="332" t="s">
        <v>829</v>
      </c>
      <c r="B1320" s="35"/>
      <c r="C1320" s="35"/>
      <c r="D1320" s="35"/>
      <c r="E1320" s="1042"/>
      <c r="F1320" s="73"/>
    </row>
    <row r="1321" spans="1:7" s="1069" customFormat="1" ht="12.75">
      <c r="A1321" s="1027" t="s">
        <v>778</v>
      </c>
      <c r="B1321" s="73">
        <v>8173074</v>
      </c>
      <c r="C1321" s="73">
        <v>5065312</v>
      </c>
      <c r="D1321" s="73">
        <v>5065312</v>
      </c>
      <c r="E1321" s="1042">
        <v>61.97560428303965</v>
      </c>
      <c r="F1321" s="73">
        <v>420303</v>
      </c>
      <c r="G1321" s="1068"/>
    </row>
    <row r="1322" spans="1:7" s="1069" customFormat="1" ht="12.75">
      <c r="A1322" s="1028" t="s">
        <v>779</v>
      </c>
      <c r="B1322" s="73">
        <v>8173074</v>
      </c>
      <c r="C1322" s="73">
        <v>5065312</v>
      </c>
      <c r="D1322" s="73">
        <v>5065312</v>
      </c>
      <c r="E1322" s="1042">
        <v>61.97560428303965</v>
      </c>
      <c r="F1322" s="73">
        <v>420303</v>
      </c>
      <c r="G1322" s="1068"/>
    </row>
    <row r="1323" spans="1:7" s="1069" customFormat="1" ht="12.75">
      <c r="A1323" s="1027" t="s">
        <v>1033</v>
      </c>
      <c r="B1323" s="73">
        <v>8173074</v>
      </c>
      <c r="C1323" s="73">
        <v>5065312</v>
      </c>
      <c r="D1323" s="73">
        <v>5050174</v>
      </c>
      <c r="E1323" s="1042">
        <v>61.79038633444406</v>
      </c>
      <c r="F1323" s="73">
        <v>483707</v>
      </c>
      <c r="G1323" s="1068"/>
    </row>
    <row r="1324" spans="1:6" ht="12.75">
      <c r="A1324" s="1028" t="s">
        <v>1022</v>
      </c>
      <c r="B1324" s="73">
        <v>8173074</v>
      </c>
      <c r="C1324" s="73">
        <v>5065312</v>
      </c>
      <c r="D1324" s="73">
        <v>5050174</v>
      </c>
      <c r="E1324" s="1042">
        <v>61.79038633444406</v>
      </c>
      <c r="F1324" s="73">
        <v>483707</v>
      </c>
    </row>
    <row r="1325" spans="1:6" ht="12.75">
      <c r="A1325" s="1030" t="s">
        <v>1221</v>
      </c>
      <c r="B1325" s="73">
        <v>8173074</v>
      </c>
      <c r="C1325" s="73">
        <v>5065312</v>
      </c>
      <c r="D1325" s="73">
        <v>5050174</v>
      </c>
      <c r="E1325" s="1042">
        <v>61.79038633444406</v>
      </c>
      <c r="F1325" s="73">
        <v>483707</v>
      </c>
    </row>
    <row r="1326" spans="1:6" ht="10.5" customHeight="1">
      <c r="A1326" s="195"/>
      <c r="B1326" s="73"/>
      <c r="C1326" s="73"/>
      <c r="D1326" s="73"/>
      <c r="E1326" s="1042"/>
      <c r="F1326" s="73"/>
    </row>
    <row r="1327" spans="1:6" ht="12.75">
      <c r="A1327" s="194" t="s">
        <v>856</v>
      </c>
      <c r="B1327" s="73"/>
      <c r="C1327" s="73"/>
      <c r="D1327" s="73"/>
      <c r="E1327" s="1042"/>
      <c r="F1327" s="73"/>
    </row>
    <row r="1328" spans="1:6" ht="12.75">
      <c r="A1328" s="194" t="s">
        <v>857</v>
      </c>
      <c r="B1328" s="223">
        <v>20600571</v>
      </c>
      <c r="C1328" s="223">
        <v>2294086</v>
      </c>
      <c r="D1328" s="223">
        <v>2231290</v>
      </c>
      <c r="E1328" s="397">
        <v>10.831204630201755</v>
      </c>
      <c r="F1328" s="223">
        <v>505322</v>
      </c>
    </row>
    <row r="1329" spans="1:6" ht="12.75" hidden="1">
      <c r="A1329" s="968" t="s">
        <v>858</v>
      </c>
      <c r="B1329" s="995">
        <v>0</v>
      </c>
      <c r="C1329" s="995">
        <v>0</v>
      </c>
      <c r="D1329" s="995">
        <v>0</v>
      </c>
      <c r="E1329" s="970">
        <v>0</v>
      </c>
      <c r="F1329" s="223">
        <v>0</v>
      </c>
    </row>
    <row r="1330" spans="1:6" ht="12.75">
      <c r="A1330" s="194" t="s">
        <v>859</v>
      </c>
      <c r="B1330" s="223">
        <v>20600571</v>
      </c>
      <c r="C1330" s="223">
        <v>2294086</v>
      </c>
      <c r="D1330" s="223">
        <v>2231290</v>
      </c>
      <c r="E1330" s="397">
        <v>10.831204630201755</v>
      </c>
      <c r="F1330" s="223">
        <v>505322</v>
      </c>
    </row>
    <row r="1331" spans="1:6" ht="12.75">
      <c r="A1331" s="977" t="s">
        <v>1033</v>
      </c>
      <c r="B1331" s="223">
        <v>20600571</v>
      </c>
      <c r="C1331" s="223">
        <v>2294086</v>
      </c>
      <c r="D1331" s="223">
        <v>2197151</v>
      </c>
      <c r="E1331" s="397">
        <v>10.665485922696027</v>
      </c>
      <c r="F1331" s="223">
        <v>486570</v>
      </c>
    </row>
    <row r="1332" spans="1:6" ht="12.75">
      <c r="A1332" s="974" t="s">
        <v>1039</v>
      </c>
      <c r="B1332" s="223">
        <v>17772072</v>
      </c>
      <c r="C1332" s="223">
        <v>1581290</v>
      </c>
      <c r="D1332" s="223">
        <v>1546588</v>
      </c>
      <c r="E1332" s="397">
        <v>8.702350519399202</v>
      </c>
      <c r="F1332" s="223">
        <v>430907</v>
      </c>
    </row>
    <row r="1333" spans="1:6" ht="12.75">
      <c r="A1333" s="975" t="s">
        <v>895</v>
      </c>
      <c r="B1333" s="223">
        <v>14251035</v>
      </c>
      <c r="C1333" s="223">
        <v>0</v>
      </c>
      <c r="D1333" s="223">
        <v>0</v>
      </c>
      <c r="E1333" s="397">
        <v>0</v>
      </c>
      <c r="F1333" s="223">
        <v>-2649</v>
      </c>
    </row>
    <row r="1334" spans="1:6" ht="12.75">
      <c r="A1334" s="975" t="s">
        <v>1014</v>
      </c>
      <c r="B1334" s="223">
        <v>1057171</v>
      </c>
      <c r="C1334" s="223">
        <v>0</v>
      </c>
      <c r="D1334" s="223">
        <v>0</v>
      </c>
      <c r="E1334" s="397">
        <v>0</v>
      </c>
      <c r="F1334" s="223">
        <v>0</v>
      </c>
    </row>
    <row r="1335" spans="1:6" ht="12.75">
      <c r="A1335" s="975" t="s">
        <v>483</v>
      </c>
      <c r="B1335" s="223">
        <v>2463866</v>
      </c>
      <c r="C1335" s="223">
        <v>1581290</v>
      </c>
      <c r="D1335" s="223">
        <v>1546588</v>
      </c>
      <c r="E1335" s="397">
        <v>62.770783800742414</v>
      </c>
      <c r="F1335" s="223">
        <v>433556</v>
      </c>
    </row>
    <row r="1336" spans="1:6" ht="12.75">
      <c r="A1336" s="976" t="s">
        <v>492</v>
      </c>
      <c r="B1336" s="223">
        <v>2463866</v>
      </c>
      <c r="C1336" s="223">
        <v>1581290</v>
      </c>
      <c r="D1336" s="223">
        <v>1546591</v>
      </c>
      <c r="E1336" s="397">
        <v>62.77090556061084</v>
      </c>
      <c r="F1336" s="223">
        <v>433559</v>
      </c>
    </row>
    <row r="1337" spans="1:6" ht="12.75" hidden="1">
      <c r="A1337" s="978" t="s">
        <v>494</v>
      </c>
      <c r="B1337" s="995">
        <v>0</v>
      </c>
      <c r="C1337" s="995">
        <v>0</v>
      </c>
      <c r="D1337" s="995">
        <v>-3</v>
      </c>
      <c r="E1337" s="970">
        <v>0</v>
      </c>
      <c r="F1337" s="223">
        <v>-3</v>
      </c>
    </row>
    <row r="1338" spans="1:6" ht="12.75">
      <c r="A1338" s="967" t="s">
        <v>1022</v>
      </c>
      <c r="B1338" s="223">
        <v>2828499</v>
      </c>
      <c r="C1338" s="223">
        <v>712796</v>
      </c>
      <c r="D1338" s="223">
        <v>650563</v>
      </c>
      <c r="E1338" s="397">
        <v>23.00029096704648</v>
      </c>
      <c r="F1338" s="223">
        <v>55663</v>
      </c>
    </row>
    <row r="1339" spans="1:6" ht="12.75">
      <c r="A1339" s="975" t="s">
        <v>1221</v>
      </c>
      <c r="B1339" s="223">
        <v>2828499</v>
      </c>
      <c r="C1339" s="223">
        <v>712796</v>
      </c>
      <c r="D1339" s="223">
        <v>650563</v>
      </c>
      <c r="E1339" s="397">
        <v>23.00029096704648</v>
      </c>
      <c r="F1339" s="223">
        <v>55663</v>
      </c>
    </row>
    <row r="1340" spans="1:6" s="1033" customFormat="1" ht="12.75">
      <c r="A1340" s="261" t="s">
        <v>809</v>
      </c>
      <c r="B1340" s="73"/>
      <c r="C1340" s="73"/>
      <c r="D1340" s="73"/>
      <c r="E1340" s="397"/>
      <c r="F1340" s="223"/>
    </row>
    <row r="1341" spans="1:7" s="1072" customFormat="1" ht="12.75">
      <c r="A1341" s="194" t="s">
        <v>857</v>
      </c>
      <c r="B1341" s="35">
        <v>2463866</v>
      </c>
      <c r="C1341" s="35">
        <v>1581290</v>
      </c>
      <c r="D1341" s="223">
        <v>1581290</v>
      </c>
      <c r="E1341" s="397">
        <v>64.17922078554597</v>
      </c>
      <c r="F1341" s="223">
        <v>455322</v>
      </c>
      <c r="G1341" s="1071"/>
    </row>
    <row r="1342" spans="1:7" s="1072" customFormat="1" ht="12.75" hidden="1">
      <c r="A1342" s="968" t="s">
        <v>858</v>
      </c>
      <c r="B1342" s="995">
        <v>0</v>
      </c>
      <c r="C1342" s="995">
        <v>0</v>
      </c>
      <c r="D1342" s="995">
        <v>0</v>
      </c>
      <c r="E1342" s="970">
        <v>0</v>
      </c>
      <c r="F1342" s="223">
        <v>0</v>
      </c>
      <c r="G1342" s="1071"/>
    </row>
    <row r="1343" spans="1:7" s="1072" customFormat="1" ht="12.75">
      <c r="A1343" s="194" t="s">
        <v>859</v>
      </c>
      <c r="B1343" s="35">
        <v>2463866</v>
      </c>
      <c r="C1343" s="35">
        <v>1581290</v>
      </c>
      <c r="D1343" s="223">
        <v>1581290</v>
      </c>
      <c r="E1343" s="397">
        <v>64.17922078554597</v>
      </c>
      <c r="F1343" s="223">
        <v>455322</v>
      </c>
      <c r="G1343" s="1071"/>
    </row>
    <row r="1344" spans="1:7" s="1072" customFormat="1" ht="12.75">
      <c r="A1344" s="977" t="s">
        <v>1033</v>
      </c>
      <c r="B1344" s="35">
        <v>2463866</v>
      </c>
      <c r="C1344" s="35">
        <v>1581290</v>
      </c>
      <c r="D1344" s="223">
        <v>1546588</v>
      </c>
      <c r="E1344" s="397">
        <v>62.770783800742414</v>
      </c>
      <c r="F1344" s="223">
        <v>430907</v>
      </c>
      <c r="G1344" s="1071"/>
    </row>
    <row r="1345" spans="1:7" s="1033" customFormat="1" ht="12.75">
      <c r="A1345" s="974" t="s">
        <v>1039</v>
      </c>
      <c r="B1345" s="35">
        <v>2463866</v>
      </c>
      <c r="C1345" s="35">
        <v>1581290</v>
      </c>
      <c r="D1345" s="223">
        <v>1546588</v>
      </c>
      <c r="E1345" s="397">
        <v>62.770783800742414</v>
      </c>
      <c r="F1345" s="223">
        <v>430907</v>
      </c>
      <c r="G1345" s="1073"/>
    </row>
    <row r="1346" spans="1:6" s="1033" customFormat="1" ht="12.75" hidden="1">
      <c r="A1346" s="968" t="s">
        <v>895</v>
      </c>
      <c r="B1346" s="995">
        <v>0</v>
      </c>
      <c r="C1346" s="995">
        <v>0</v>
      </c>
      <c r="D1346" s="995">
        <v>0</v>
      </c>
      <c r="E1346" s="970">
        <v>0</v>
      </c>
      <c r="F1346" s="223">
        <v>-2649</v>
      </c>
    </row>
    <row r="1347" spans="1:6" s="1033" customFormat="1" ht="12.75">
      <c r="A1347" s="975" t="s">
        <v>483</v>
      </c>
      <c r="B1347" s="35">
        <v>2463866</v>
      </c>
      <c r="C1347" s="35">
        <v>1581290</v>
      </c>
      <c r="D1347" s="35">
        <v>1546588</v>
      </c>
      <c r="E1347" s="397">
        <v>62.770783800742414</v>
      </c>
      <c r="F1347" s="223">
        <v>433556</v>
      </c>
    </row>
    <row r="1348" spans="1:6" s="1033" customFormat="1" ht="12.75">
      <c r="A1348" s="976" t="s">
        <v>492</v>
      </c>
      <c r="B1348" s="35">
        <v>2463866</v>
      </c>
      <c r="C1348" s="35">
        <v>1581290</v>
      </c>
      <c r="D1348" s="35">
        <v>1546591</v>
      </c>
      <c r="E1348" s="397">
        <v>62.77090556061084</v>
      </c>
      <c r="F1348" s="223">
        <v>433559</v>
      </c>
    </row>
    <row r="1349" spans="1:6" s="1033" customFormat="1" ht="12.75" hidden="1">
      <c r="A1349" s="978" t="s">
        <v>494</v>
      </c>
      <c r="B1349" s="995">
        <v>0</v>
      </c>
      <c r="C1349" s="995">
        <v>0</v>
      </c>
      <c r="D1349" s="995">
        <v>-3</v>
      </c>
      <c r="E1349" s="970">
        <v>0</v>
      </c>
      <c r="F1349" s="223">
        <v>-3</v>
      </c>
    </row>
    <row r="1350" spans="1:6" s="146" customFormat="1" ht="25.5">
      <c r="A1350" s="332" t="s">
        <v>829</v>
      </c>
      <c r="B1350" s="73"/>
      <c r="C1350" s="73"/>
      <c r="D1350" s="73"/>
      <c r="E1350" s="397"/>
      <c r="F1350" s="223"/>
    </row>
    <row r="1351" spans="1:6" s="146" customFormat="1" ht="12" customHeight="1">
      <c r="A1351" s="261" t="s">
        <v>857</v>
      </c>
      <c r="B1351" s="223">
        <v>2828499</v>
      </c>
      <c r="C1351" s="223">
        <v>712796</v>
      </c>
      <c r="D1351" s="223">
        <v>650000</v>
      </c>
      <c r="E1351" s="397">
        <v>22.980386416965324</v>
      </c>
      <c r="F1351" s="223">
        <v>50000</v>
      </c>
    </row>
    <row r="1352" spans="1:6" s="146" customFormat="1" ht="12" customHeight="1">
      <c r="A1352" s="261" t="s">
        <v>859</v>
      </c>
      <c r="B1352" s="223">
        <v>2828499</v>
      </c>
      <c r="C1352" s="223">
        <v>712796</v>
      </c>
      <c r="D1352" s="223">
        <v>650000</v>
      </c>
      <c r="E1352" s="397">
        <v>22.980386416965324</v>
      </c>
      <c r="F1352" s="223">
        <v>50000</v>
      </c>
    </row>
    <row r="1353" spans="1:6" s="146" customFormat="1" ht="12" customHeight="1">
      <c r="A1353" s="1000" t="s">
        <v>1033</v>
      </c>
      <c r="B1353" s="223">
        <v>2828499</v>
      </c>
      <c r="C1353" s="223">
        <v>712796</v>
      </c>
      <c r="D1353" s="223">
        <v>650563</v>
      </c>
      <c r="E1353" s="397">
        <v>23.00029096704648</v>
      </c>
      <c r="F1353" s="223">
        <v>55663</v>
      </c>
    </row>
    <row r="1354" spans="1:6" s="146" customFormat="1" ht="12" customHeight="1">
      <c r="A1354" s="974" t="s">
        <v>1022</v>
      </c>
      <c r="B1354" s="223">
        <v>2828499</v>
      </c>
      <c r="C1354" s="223">
        <v>712796</v>
      </c>
      <c r="D1354" s="223">
        <v>650563</v>
      </c>
      <c r="E1354" s="397">
        <v>23.00029096704648</v>
      </c>
      <c r="F1354" s="223">
        <v>55663</v>
      </c>
    </row>
    <row r="1355" spans="1:6" s="146" customFormat="1" ht="12" customHeight="1">
      <c r="A1355" s="1001" t="s">
        <v>1221</v>
      </c>
      <c r="B1355" s="223">
        <v>2828499</v>
      </c>
      <c r="C1355" s="223">
        <v>712796</v>
      </c>
      <c r="D1355" s="223">
        <v>650563</v>
      </c>
      <c r="E1355" s="397">
        <v>23.00029096704648</v>
      </c>
      <c r="F1355" s="223">
        <v>55663</v>
      </c>
    </row>
    <row r="1356" spans="1:6" s="1033" customFormat="1" ht="12.75">
      <c r="A1356" s="332" t="s">
        <v>824</v>
      </c>
      <c r="B1356" s="35"/>
      <c r="C1356" s="35"/>
      <c r="D1356" s="35"/>
      <c r="E1356" s="397"/>
      <c r="F1356" s="223"/>
    </row>
    <row r="1357" spans="1:7" s="1072" customFormat="1" ht="12" customHeight="1">
      <c r="A1357" s="194" t="s">
        <v>857</v>
      </c>
      <c r="B1357" s="35">
        <v>15308206</v>
      </c>
      <c r="C1357" s="35">
        <v>0</v>
      </c>
      <c r="D1357" s="35">
        <v>0</v>
      </c>
      <c r="E1357" s="397">
        <v>0</v>
      </c>
      <c r="F1357" s="223">
        <v>0</v>
      </c>
      <c r="G1357" s="1071"/>
    </row>
    <row r="1358" spans="1:7" s="1072" customFormat="1" ht="12" customHeight="1">
      <c r="A1358" s="194" t="s">
        <v>859</v>
      </c>
      <c r="B1358" s="35">
        <v>15308206</v>
      </c>
      <c r="C1358" s="35">
        <v>0</v>
      </c>
      <c r="D1358" s="35">
        <v>0</v>
      </c>
      <c r="E1358" s="397">
        <v>0</v>
      </c>
      <c r="F1358" s="223">
        <v>0</v>
      </c>
      <c r="G1358" s="1071"/>
    </row>
    <row r="1359" spans="1:7" s="1072" customFormat="1" ht="12" customHeight="1">
      <c r="A1359" s="977" t="s">
        <v>1033</v>
      </c>
      <c r="B1359" s="35">
        <v>15308206</v>
      </c>
      <c r="C1359" s="35">
        <v>0</v>
      </c>
      <c r="D1359" s="35">
        <v>0</v>
      </c>
      <c r="E1359" s="397">
        <v>0</v>
      </c>
      <c r="F1359" s="223">
        <v>0</v>
      </c>
      <c r="G1359" s="1071"/>
    </row>
    <row r="1360" spans="1:6" s="1033" customFormat="1" ht="12.75">
      <c r="A1360" s="974" t="s">
        <v>1039</v>
      </c>
      <c r="B1360" s="35">
        <v>15308206</v>
      </c>
      <c r="C1360" s="35">
        <v>0</v>
      </c>
      <c r="D1360" s="35">
        <v>0</v>
      </c>
      <c r="E1360" s="397">
        <v>0</v>
      </c>
      <c r="F1360" s="223">
        <v>0</v>
      </c>
    </row>
    <row r="1361" spans="1:6" s="1033" customFormat="1" ht="12.75">
      <c r="A1361" s="975" t="s">
        <v>895</v>
      </c>
      <c r="B1361" s="35">
        <v>14251035</v>
      </c>
      <c r="C1361" s="35">
        <v>0</v>
      </c>
      <c r="D1361" s="35">
        <v>0</v>
      </c>
      <c r="E1361" s="397">
        <v>0</v>
      </c>
      <c r="F1361" s="223">
        <v>0</v>
      </c>
    </row>
    <row r="1362" spans="1:6" s="1033" customFormat="1" ht="12.75">
      <c r="A1362" s="975" t="s">
        <v>1014</v>
      </c>
      <c r="B1362" s="35">
        <v>1057171</v>
      </c>
      <c r="C1362" s="35">
        <v>0</v>
      </c>
      <c r="D1362" s="35">
        <v>0</v>
      </c>
      <c r="E1362" s="397">
        <v>0</v>
      </c>
      <c r="F1362" s="223">
        <v>0</v>
      </c>
    </row>
    <row r="1363" spans="1:6" s="1033" customFormat="1" ht="12.75">
      <c r="A1363" s="192"/>
      <c r="B1363" s="35"/>
      <c r="C1363" s="35"/>
      <c r="D1363" s="35"/>
      <c r="E1363" s="996"/>
      <c r="F1363" s="73"/>
    </row>
    <row r="1364" spans="1:7" s="1069" customFormat="1" ht="12.75">
      <c r="A1364" s="261" t="s">
        <v>840</v>
      </c>
      <c r="B1364" s="73"/>
      <c r="C1364" s="73"/>
      <c r="D1364" s="73"/>
      <c r="E1364" s="1042"/>
      <c r="F1364" s="73"/>
      <c r="G1364" s="1068"/>
    </row>
    <row r="1365" spans="1:6" s="1033" customFormat="1" ht="12.75">
      <c r="A1365" s="261" t="s">
        <v>809</v>
      </c>
      <c r="B1365" s="73"/>
      <c r="C1365" s="73"/>
      <c r="D1365" s="73"/>
      <c r="E1365" s="1042"/>
      <c r="F1365" s="73"/>
    </row>
    <row r="1366" spans="1:7" s="1069" customFormat="1" ht="12" customHeight="1">
      <c r="A1366" s="195" t="s">
        <v>857</v>
      </c>
      <c r="B1366" s="73">
        <v>2463866</v>
      </c>
      <c r="C1366" s="73">
        <v>1581290</v>
      </c>
      <c r="D1366" s="73">
        <v>1581290</v>
      </c>
      <c r="E1366" s="1042">
        <v>64.17922078554597</v>
      </c>
      <c r="F1366" s="73">
        <v>455322</v>
      </c>
      <c r="G1366" s="1068"/>
    </row>
    <row r="1367" spans="1:7" s="1069" customFormat="1" ht="12" customHeight="1" hidden="1">
      <c r="A1367" s="1034" t="s">
        <v>929</v>
      </c>
      <c r="B1367" s="1035">
        <v>0</v>
      </c>
      <c r="C1367" s="1035">
        <v>0</v>
      </c>
      <c r="D1367" s="1035">
        <v>0</v>
      </c>
      <c r="E1367" s="1036">
        <v>0</v>
      </c>
      <c r="F1367" s="73">
        <v>0</v>
      </c>
      <c r="G1367" s="1068"/>
    </row>
    <row r="1368" spans="1:7" s="1072" customFormat="1" ht="12.75">
      <c r="A1368" s="195" t="s">
        <v>859</v>
      </c>
      <c r="B1368" s="73">
        <v>2463866</v>
      </c>
      <c r="C1368" s="73">
        <v>1581290</v>
      </c>
      <c r="D1368" s="197">
        <v>1581290</v>
      </c>
      <c r="E1368" s="1042">
        <v>64.17922078554597</v>
      </c>
      <c r="F1368" s="73">
        <v>455322</v>
      </c>
      <c r="G1368" s="1071"/>
    </row>
    <row r="1369" spans="1:7" s="1072" customFormat="1" ht="12.75">
      <c r="A1369" s="1038" t="s">
        <v>1033</v>
      </c>
      <c r="B1369" s="73">
        <v>2463866</v>
      </c>
      <c r="C1369" s="73">
        <v>1581290</v>
      </c>
      <c r="D1369" s="197">
        <v>1546588</v>
      </c>
      <c r="E1369" s="1042">
        <v>0</v>
      </c>
      <c r="F1369" s="73">
        <v>430907</v>
      </c>
      <c r="G1369" s="1071"/>
    </row>
    <row r="1370" spans="1:7" s="1033" customFormat="1" ht="12.75">
      <c r="A1370" s="1029" t="s">
        <v>1039</v>
      </c>
      <c r="B1370" s="73">
        <v>2463866</v>
      </c>
      <c r="C1370" s="73">
        <v>1581290</v>
      </c>
      <c r="D1370" s="73">
        <v>1546588</v>
      </c>
      <c r="E1370" s="1042">
        <v>0</v>
      </c>
      <c r="F1370" s="73">
        <v>430907</v>
      </c>
      <c r="G1370" s="1073"/>
    </row>
    <row r="1371" spans="1:6" s="1033" customFormat="1" ht="12.75" hidden="1">
      <c r="A1371" s="1057" t="s">
        <v>895</v>
      </c>
      <c r="B1371" s="1035">
        <v>0</v>
      </c>
      <c r="C1371" s="1035">
        <v>0</v>
      </c>
      <c r="D1371" s="1035">
        <v>0</v>
      </c>
      <c r="E1371" s="1036">
        <v>0</v>
      </c>
      <c r="F1371" s="73">
        <v>-2649</v>
      </c>
    </row>
    <row r="1372" spans="1:6" s="1033" customFormat="1" ht="12.75" customHeight="1">
      <c r="A1372" s="1039" t="s">
        <v>483</v>
      </c>
      <c r="B1372" s="73">
        <v>2463866</v>
      </c>
      <c r="C1372" s="73">
        <v>1581290</v>
      </c>
      <c r="D1372" s="73">
        <v>1546588</v>
      </c>
      <c r="E1372" s="1042">
        <v>0</v>
      </c>
      <c r="F1372" s="73">
        <v>433556</v>
      </c>
    </row>
    <row r="1373" spans="1:6" s="1033" customFormat="1" ht="12.75" customHeight="1">
      <c r="A1373" s="1031" t="s">
        <v>492</v>
      </c>
      <c r="B1373" s="73">
        <v>2463866</v>
      </c>
      <c r="C1373" s="73">
        <v>1581290</v>
      </c>
      <c r="D1373" s="197">
        <v>1546591</v>
      </c>
      <c r="E1373" s="1042">
        <v>0</v>
      </c>
      <c r="F1373" s="73">
        <v>433559</v>
      </c>
    </row>
    <row r="1374" spans="1:6" s="1033" customFormat="1" ht="12.75" customHeight="1" hidden="1">
      <c r="A1374" s="1052" t="s">
        <v>494</v>
      </c>
      <c r="B1374" s="1035">
        <v>0</v>
      </c>
      <c r="C1374" s="1035">
        <v>0</v>
      </c>
      <c r="D1374" s="1035">
        <v>-3</v>
      </c>
      <c r="E1374" s="1036">
        <v>0</v>
      </c>
      <c r="F1374" s="73">
        <v>-3</v>
      </c>
    </row>
    <row r="1375" spans="1:6" s="146" customFormat="1" ht="25.5">
      <c r="A1375" s="192" t="s">
        <v>829</v>
      </c>
      <c r="B1375" s="73"/>
      <c r="C1375" s="73"/>
      <c r="D1375" s="73"/>
      <c r="E1375" s="1042"/>
      <c r="F1375" s="73"/>
    </row>
    <row r="1376" spans="1:6" s="146" customFormat="1" ht="12" customHeight="1">
      <c r="A1376" s="195" t="s">
        <v>857</v>
      </c>
      <c r="B1376" s="73">
        <v>2828499</v>
      </c>
      <c r="C1376" s="73">
        <v>712796</v>
      </c>
      <c r="D1376" s="73">
        <v>650000</v>
      </c>
      <c r="E1376" s="1042">
        <v>22.980386416965324</v>
      </c>
      <c r="F1376" s="73">
        <v>50000</v>
      </c>
    </row>
    <row r="1377" spans="1:6" s="146" customFormat="1" ht="12" customHeight="1">
      <c r="A1377" s="195" t="s">
        <v>859</v>
      </c>
      <c r="B1377" s="73">
        <v>2828499</v>
      </c>
      <c r="C1377" s="73">
        <v>712796</v>
      </c>
      <c r="D1377" s="73">
        <v>650000</v>
      </c>
      <c r="E1377" s="1042">
        <v>22.980386416965324</v>
      </c>
      <c r="F1377" s="73">
        <v>50000</v>
      </c>
    </row>
    <row r="1378" spans="1:6" s="146" customFormat="1" ht="12" customHeight="1">
      <c r="A1378" s="1027" t="s">
        <v>1033</v>
      </c>
      <c r="B1378" s="73">
        <v>2828499</v>
      </c>
      <c r="C1378" s="73">
        <v>712796</v>
      </c>
      <c r="D1378" s="73">
        <v>650563</v>
      </c>
      <c r="E1378" s="1042">
        <v>23.00029096704648</v>
      </c>
      <c r="F1378" s="73">
        <v>55663</v>
      </c>
    </row>
    <row r="1379" spans="1:6" s="146" customFormat="1" ht="12" customHeight="1">
      <c r="A1379" s="1028" t="s">
        <v>1022</v>
      </c>
      <c r="B1379" s="73">
        <v>2828499</v>
      </c>
      <c r="C1379" s="73">
        <v>712796</v>
      </c>
      <c r="D1379" s="73">
        <v>650563</v>
      </c>
      <c r="E1379" s="1042">
        <v>23.00029096704648</v>
      </c>
      <c r="F1379" s="73">
        <v>55663</v>
      </c>
    </row>
    <row r="1380" spans="1:6" s="146" customFormat="1" ht="12" customHeight="1">
      <c r="A1380" s="1030" t="s">
        <v>1221</v>
      </c>
      <c r="B1380" s="73">
        <v>2828499</v>
      </c>
      <c r="C1380" s="73">
        <v>712796</v>
      </c>
      <c r="D1380" s="73">
        <v>650563</v>
      </c>
      <c r="E1380" s="1042">
        <v>23.00029096704648</v>
      </c>
      <c r="F1380" s="73">
        <v>55663</v>
      </c>
    </row>
    <row r="1381" spans="1:6" s="1033" customFormat="1" ht="12.75">
      <c r="A1381" s="332" t="s">
        <v>824</v>
      </c>
      <c r="B1381" s="35"/>
      <c r="C1381" s="35"/>
      <c r="D1381" s="35"/>
      <c r="E1381" s="996"/>
      <c r="F1381" s="73"/>
    </row>
    <row r="1382" spans="1:7" s="1069" customFormat="1" ht="12.75">
      <c r="A1382" s="195" t="s">
        <v>857</v>
      </c>
      <c r="B1382" s="73">
        <v>15308206</v>
      </c>
      <c r="C1382" s="73">
        <v>0</v>
      </c>
      <c r="D1382" s="73">
        <v>0</v>
      </c>
      <c r="E1382" s="1042">
        <v>0</v>
      </c>
      <c r="F1382" s="73">
        <v>0</v>
      </c>
      <c r="G1382" s="1068"/>
    </row>
    <row r="1383" spans="1:7" s="1069" customFormat="1" ht="12.75">
      <c r="A1383" s="195" t="s">
        <v>859</v>
      </c>
      <c r="B1383" s="73">
        <v>15308206</v>
      </c>
      <c r="C1383" s="73">
        <v>0</v>
      </c>
      <c r="D1383" s="73">
        <v>0</v>
      </c>
      <c r="E1383" s="1042">
        <v>0</v>
      </c>
      <c r="F1383" s="73">
        <v>0</v>
      </c>
      <c r="G1383" s="1068"/>
    </row>
    <row r="1384" spans="1:7" s="1072" customFormat="1" ht="12.75">
      <c r="A1384" s="1038" t="s">
        <v>1033</v>
      </c>
      <c r="B1384" s="73">
        <v>15308206</v>
      </c>
      <c r="C1384" s="73">
        <v>0</v>
      </c>
      <c r="D1384" s="73">
        <v>0</v>
      </c>
      <c r="E1384" s="1042">
        <v>0</v>
      </c>
      <c r="F1384" s="73">
        <v>0</v>
      </c>
      <c r="G1384" s="1071"/>
    </row>
    <row r="1385" spans="1:6" s="1033" customFormat="1" ht="12.75">
      <c r="A1385" s="1029" t="s">
        <v>1039</v>
      </c>
      <c r="B1385" s="73">
        <v>15308206</v>
      </c>
      <c r="C1385" s="73">
        <v>0</v>
      </c>
      <c r="D1385" s="73">
        <v>0</v>
      </c>
      <c r="E1385" s="1042">
        <v>0</v>
      </c>
      <c r="F1385" s="73">
        <v>0</v>
      </c>
    </row>
    <row r="1386" spans="1:6" s="1033" customFormat="1" ht="12.75">
      <c r="A1386" s="1039" t="s">
        <v>895</v>
      </c>
      <c r="B1386" s="73">
        <v>14251035</v>
      </c>
      <c r="C1386" s="73">
        <v>0</v>
      </c>
      <c r="D1386" s="73">
        <v>0</v>
      </c>
      <c r="E1386" s="1042">
        <v>0</v>
      </c>
      <c r="F1386" s="73">
        <v>0</v>
      </c>
    </row>
    <row r="1387" spans="1:6" s="1033" customFormat="1" ht="12.75">
      <c r="A1387" s="1039" t="s">
        <v>1014</v>
      </c>
      <c r="B1387" s="73">
        <v>1057171</v>
      </c>
      <c r="C1387" s="73">
        <v>0</v>
      </c>
      <c r="D1387" s="73">
        <v>0</v>
      </c>
      <c r="E1387" s="1042">
        <v>0</v>
      </c>
      <c r="F1387" s="73">
        <v>0</v>
      </c>
    </row>
    <row r="1388" spans="1:6" s="170" customFormat="1" ht="17.25" customHeight="1">
      <c r="A1388" s="1141" t="s">
        <v>860</v>
      </c>
      <c r="B1388" s="1141"/>
      <c r="C1388" s="1141"/>
      <c r="D1388" s="1141"/>
      <c r="E1388" s="1141"/>
      <c r="F1388" s="1141"/>
    </row>
    <row r="1389" spans="1:6" s="170" customFormat="1" ht="12.75">
      <c r="A1389" s="1101"/>
      <c r="B1389" s="1101"/>
      <c r="C1389" s="1101"/>
      <c r="D1389" s="1101"/>
      <c r="E1389" s="1101"/>
      <c r="F1389" s="1101"/>
    </row>
    <row r="1390" spans="1:6" s="170" customFormat="1" ht="17.25" customHeight="1">
      <c r="A1390" s="1142"/>
      <c r="B1390" s="1142"/>
      <c r="C1390" s="1142"/>
      <c r="D1390" s="1142"/>
      <c r="E1390" s="1142"/>
      <c r="F1390" s="1142"/>
    </row>
    <row r="1391" spans="1:6" s="146" customFormat="1" ht="12.75" customHeight="1">
      <c r="A1391" s="302" t="s">
        <v>861</v>
      </c>
      <c r="B1391" s="229"/>
      <c r="C1391" s="229"/>
      <c r="D1391" s="229"/>
      <c r="E1391" s="1058" t="s">
        <v>1735</v>
      </c>
      <c r="F1391" s="229"/>
    </row>
    <row r="1392" spans="1:6" s="146" customFormat="1" ht="12.75" customHeight="1">
      <c r="A1392" s="203"/>
      <c r="B1392" s="229"/>
      <c r="C1392" s="229"/>
      <c r="D1392" s="229"/>
      <c r="E1392" s="1058"/>
      <c r="F1392" s="229"/>
    </row>
    <row r="1393" spans="1:6" s="146" customFormat="1" ht="12.75" customHeight="1">
      <c r="A1393" s="157"/>
      <c r="B1393" s="229"/>
      <c r="C1393" s="229"/>
      <c r="D1393" s="229"/>
      <c r="E1393" s="1058"/>
      <c r="F1393" s="229"/>
    </row>
    <row r="1394" spans="1:6" ht="12.75">
      <c r="A1394" s="203"/>
      <c r="B1394" s="1059"/>
      <c r="C1394" s="1059"/>
      <c r="D1394" s="1059"/>
      <c r="E1394" s="688"/>
      <c r="F1394" s="1059"/>
    </row>
    <row r="1395" ht="17.25" customHeight="1">
      <c r="A1395" s="48" t="s">
        <v>862</v>
      </c>
    </row>
  </sheetData>
  <mergeCells count="3">
    <mergeCell ref="A1389:F1389"/>
    <mergeCell ref="A1388:F1388"/>
    <mergeCell ref="A1390:F1390"/>
  </mergeCells>
  <printOptions horizontalCentered="1"/>
  <pageMargins left="0.8267716535433072" right="0.6692913385826772" top="0.7086614173228347" bottom="0.3937007874015748" header="0.5118110236220472" footer="0.11811023622047245"/>
  <pageSetup firstPageNumber="65" useFirstPageNumber="1" fitToHeight="20" horizontalDpi="600" verticalDpi="600" orientation="portrait" paperSize="9" scale="83" r:id="rId1"/>
  <headerFooter alignWithMargins="0">
    <oddFooter>&amp;C&amp;P&amp;R
</oddFooter>
  </headerFooter>
  <rowBreaks count="6" manualBreakCount="6">
    <brk id="588" max="5" man="1"/>
    <brk id="648" max="5" man="1"/>
    <brk id="711" max="5" man="1"/>
    <brk id="774" max="5" man="1"/>
    <brk id="1303" max="5" man="1"/>
    <brk id="1370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BC40"/>
  <sheetViews>
    <sheetView zoomScaleSheetLayoutView="120" workbookViewId="0" topLeftCell="A1">
      <selection activeCell="G37" sqref="G36:G37"/>
    </sheetView>
  </sheetViews>
  <sheetFormatPr defaultColWidth="9.140625" defaultRowHeight="12.75"/>
  <cols>
    <col min="1" max="1" width="41.7109375" style="158" customWidth="1"/>
    <col min="2" max="2" width="13.28125" style="158" customWidth="1"/>
    <col min="3" max="3" width="9.8515625" style="158" bestFit="1" customWidth="1"/>
    <col min="4" max="4" width="9.140625" style="158" customWidth="1"/>
    <col min="5" max="5" width="9.8515625" style="158" customWidth="1"/>
    <col min="6" max="16384" width="9.140625" style="307" customWidth="1"/>
  </cols>
  <sheetData>
    <row r="1" spans="1:55" ht="12.75">
      <c r="A1" s="1116" t="s">
        <v>1680</v>
      </c>
      <c r="B1" s="1116"/>
      <c r="C1" s="1116"/>
      <c r="D1" s="1116"/>
      <c r="E1" s="1116"/>
      <c r="F1" s="162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</row>
    <row r="2" spans="1:55" ht="15" customHeight="1">
      <c r="A2" s="1117" t="s">
        <v>1681</v>
      </c>
      <c r="B2" s="1117"/>
      <c r="C2" s="1117"/>
      <c r="D2" s="1117"/>
      <c r="E2" s="1117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</row>
    <row r="3" spans="1:55" ht="3.75" customHeight="1">
      <c r="A3" s="167"/>
      <c r="B3" s="5"/>
      <c r="C3" s="5"/>
      <c r="D3" s="5"/>
      <c r="E3" s="167"/>
      <c r="F3" s="170"/>
      <c r="G3" s="3"/>
      <c r="H3" s="3"/>
      <c r="I3" s="3"/>
      <c r="J3" s="3"/>
      <c r="K3" s="3"/>
      <c r="L3" s="3"/>
      <c r="M3" s="3"/>
      <c r="N3" s="3"/>
      <c r="O3" s="3"/>
      <c r="P3" s="3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</row>
    <row r="4" spans="1:17" s="306" customFormat="1" ht="12.75">
      <c r="A4" s="1118" t="s">
        <v>1682</v>
      </c>
      <c r="B4" s="1118"/>
      <c r="C4" s="1118"/>
      <c r="D4" s="1118"/>
      <c r="E4" s="1118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</row>
    <row r="5" spans="1:16" s="306" customFormat="1" ht="12.75">
      <c r="A5" s="170"/>
      <c r="B5" s="171"/>
      <c r="C5" s="171"/>
      <c r="D5" s="171"/>
      <c r="E5" s="171"/>
      <c r="G5" s="171"/>
      <c r="H5" s="171"/>
      <c r="I5" s="171"/>
      <c r="J5" s="171"/>
      <c r="K5" s="171"/>
      <c r="L5" s="171"/>
      <c r="M5" s="171"/>
      <c r="N5" s="171"/>
      <c r="O5" s="171"/>
      <c r="P5" s="171"/>
    </row>
    <row r="6" spans="1:17" s="173" customFormat="1" ht="17.25" customHeight="1">
      <c r="A6" s="1119" t="s">
        <v>1683</v>
      </c>
      <c r="B6" s="1119"/>
      <c r="C6" s="1119"/>
      <c r="D6" s="1119"/>
      <c r="E6" s="1119"/>
      <c r="F6" s="145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</row>
    <row r="7" spans="1:17" s="173" customFormat="1" ht="17.25" customHeight="1">
      <c r="A7" s="1113" t="s">
        <v>863</v>
      </c>
      <c r="B7" s="1113"/>
      <c r="C7" s="1113"/>
      <c r="D7" s="1113"/>
      <c r="E7" s="1113"/>
      <c r="F7" s="174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</row>
    <row r="8" spans="1:17" s="173" customFormat="1" ht="17.25" customHeight="1">
      <c r="A8" s="1143" t="s">
        <v>270</v>
      </c>
      <c r="B8" s="1143"/>
      <c r="C8" s="1143"/>
      <c r="D8" s="1143"/>
      <c r="E8" s="1143"/>
      <c r="F8" s="175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</row>
    <row r="9" spans="1:15" s="178" customFormat="1" ht="12.75">
      <c r="A9" s="1115" t="s">
        <v>1686</v>
      </c>
      <c r="B9" s="1115"/>
      <c r="C9" s="1115"/>
      <c r="D9" s="1115"/>
      <c r="E9" s="1115"/>
      <c r="F9" s="176"/>
      <c r="G9" s="176"/>
      <c r="H9" s="176"/>
      <c r="I9" s="176"/>
      <c r="J9" s="176"/>
      <c r="K9" s="176"/>
      <c r="L9" s="176"/>
      <c r="M9" s="176"/>
      <c r="N9" s="3"/>
      <c r="O9" s="177"/>
    </row>
    <row r="10" spans="1:8" s="144" customFormat="1" ht="12.75">
      <c r="A10" s="179" t="s">
        <v>1687</v>
      </c>
      <c r="B10" s="151"/>
      <c r="C10" s="151"/>
      <c r="D10" s="48"/>
      <c r="E10" s="180" t="s">
        <v>1688</v>
      </c>
      <c r="F10" s="176"/>
      <c r="G10" s="178"/>
      <c r="H10" s="152"/>
    </row>
    <row r="11" ht="12.75">
      <c r="E11" s="1080" t="s">
        <v>864</v>
      </c>
    </row>
    <row r="12" spans="1:5" ht="10.5" customHeight="1">
      <c r="A12" s="477"/>
      <c r="B12" s="477"/>
      <c r="C12" s="477"/>
      <c r="D12" s="477"/>
      <c r="E12" s="1081" t="s">
        <v>1739</v>
      </c>
    </row>
    <row r="13" spans="1:5" s="144" customFormat="1" ht="51">
      <c r="A13" s="113" t="s">
        <v>1690</v>
      </c>
      <c r="B13" s="184" t="s">
        <v>1741</v>
      </c>
      <c r="C13" s="184" t="s">
        <v>1742</v>
      </c>
      <c r="D13" s="184" t="s">
        <v>865</v>
      </c>
      <c r="E13" s="184" t="s">
        <v>1744</v>
      </c>
    </row>
    <row r="14" spans="1:5" s="144" customFormat="1" ht="12.75">
      <c r="A14" s="1082">
        <v>1</v>
      </c>
      <c r="B14" s="184">
        <v>2</v>
      </c>
      <c r="C14" s="184">
        <v>3</v>
      </c>
      <c r="D14" s="184">
        <v>4</v>
      </c>
      <c r="E14" s="123">
        <v>5</v>
      </c>
    </row>
    <row r="15" spans="1:5" s="144" customFormat="1" ht="17.25" customHeight="1">
      <c r="A15" s="282" t="s">
        <v>866</v>
      </c>
      <c r="B15" s="223">
        <v>155933285</v>
      </c>
      <c r="C15" s="193">
        <v>31809340</v>
      </c>
      <c r="D15" s="1083">
        <v>20.399326545323536</v>
      </c>
      <c r="E15" s="193">
        <v>8532807</v>
      </c>
    </row>
    <row r="16" spans="1:5" s="144" customFormat="1" ht="17.25" customHeight="1">
      <c r="A16" s="282" t="s">
        <v>867</v>
      </c>
      <c r="B16" s="223">
        <v>419161</v>
      </c>
      <c r="C16" s="193">
        <v>137026</v>
      </c>
      <c r="D16" s="1083">
        <v>32.690541343302456</v>
      </c>
      <c r="E16" s="193">
        <v>35040</v>
      </c>
    </row>
    <row r="17" spans="1:5" s="144" customFormat="1" ht="17.25" customHeight="1">
      <c r="A17" s="1043" t="s">
        <v>868</v>
      </c>
      <c r="B17" s="197">
        <v>419161</v>
      </c>
      <c r="C17" s="154">
        <v>137026</v>
      </c>
      <c r="D17" s="1084">
        <v>32.690541343302456</v>
      </c>
      <c r="E17" s="154">
        <v>35040</v>
      </c>
    </row>
    <row r="18" spans="1:6" s="144" customFormat="1" ht="17.25" customHeight="1">
      <c r="A18" s="282" t="s">
        <v>869</v>
      </c>
      <c r="B18" s="223">
        <v>339000</v>
      </c>
      <c r="C18" s="193">
        <v>108320</v>
      </c>
      <c r="D18" s="1083">
        <v>31.952802359882003</v>
      </c>
      <c r="E18" s="193">
        <v>24178</v>
      </c>
      <c r="F18" s="1085"/>
    </row>
    <row r="19" spans="1:5" s="144" customFormat="1" ht="17.25" customHeight="1">
      <c r="A19" s="1043" t="s">
        <v>870</v>
      </c>
      <c r="B19" s="197">
        <v>339000</v>
      </c>
      <c r="C19" s="154">
        <v>108320</v>
      </c>
      <c r="D19" s="1084">
        <v>31.952802359882003</v>
      </c>
      <c r="E19" s="154">
        <v>24178</v>
      </c>
    </row>
    <row r="20" spans="1:5" s="144" customFormat="1" ht="17.25" customHeight="1">
      <c r="A20" s="282" t="s">
        <v>871</v>
      </c>
      <c r="B20" s="223">
        <v>20188293</v>
      </c>
      <c r="C20" s="193">
        <v>6790642</v>
      </c>
      <c r="D20" s="1083">
        <v>33.63653380699398</v>
      </c>
      <c r="E20" s="193">
        <v>1752888</v>
      </c>
    </row>
    <row r="21" spans="1:5" s="144" customFormat="1" ht="25.5">
      <c r="A21" s="1043" t="s">
        <v>872</v>
      </c>
      <c r="B21" s="197">
        <v>81470</v>
      </c>
      <c r="C21" s="154">
        <v>3189</v>
      </c>
      <c r="D21" s="1084">
        <v>3.9143242911501166</v>
      </c>
      <c r="E21" s="154">
        <v>1184</v>
      </c>
    </row>
    <row r="22" spans="1:5" s="144" customFormat="1" ht="17.25" customHeight="1">
      <c r="A22" s="1043" t="s">
        <v>873</v>
      </c>
      <c r="B22" s="197">
        <v>20106823</v>
      </c>
      <c r="C22" s="154">
        <v>6787453</v>
      </c>
      <c r="D22" s="1084">
        <v>33.75696399177533</v>
      </c>
      <c r="E22" s="154">
        <v>1751704</v>
      </c>
    </row>
    <row r="23" spans="1:5" s="144" customFormat="1" ht="17.25" customHeight="1">
      <c r="A23" s="282" t="s">
        <v>874</v>
      </c>
      <c r="B23" s="223">
        <v>3540555</v>
      </c>
      <c r="C23" s="193">
        <v>1120000</v>
      </c>
      <c r="D23" s="1083">
        <v>31.633458596180542</v>
      </c>
      <c r="E23" s="193">
        <v>280044</v>
      </c>
    </row>
    <row r="24" spans="1:5" s="144" customFormat="1" ht="17.25" customHeight="1">
      <c r="A24" s="282" t="s">
        <v>875</v>
      </c>
      <c r="B24" s="430">
        <v>3000000</v>
      </c>
      <c r="C24" s="193">
        <v>783523</v>
      </c>
      <c r="D24" s="1083">
        <v>26.117433333333334</v>
      </c>
      <c r="E24" s="193">
        <v>302456</v>
      </c>
    </row>
    <row r="25" spans="1:5" s="144" customFormat="1" ht="17.25" customHeight="1">
      <c r="A25" s="282" t="s">
        <v>876</v>
      </c>
      <c r="B25" s="430">
        <v>1575930</v>
      </c>
      <c r="C25" s="193">
        <v>485382</v>
      </c>
      <c r="D25" s="1083">
        <v>30.799718261597913</v>
      </c>
      <c r="E25" s="193">
        <v>116076</v>
      </c>
    </row>
    <row r="26" spans="1:5" s="144" customFormat="1" ht="17.25" customHeight="1">
      <c r="A26" s="282" t="s">
        <v>877</v>
      </c>
      <c r="B26" s="223">
        <v>184996224</v>
      </c>
      <c r="C26" s="193">
        <v>41234233</v>
      </c>
      <c r="D26" s="1083">
        <v>22.28922953584177</v>
      </c>
      <c r="E26" s="193">
        <v>11043489</v>
      </c>
    </row>
    <row r="27" spans="1:5" s="144" customFormat="1" ht="17.25" customHeight="1">
      <c r="A27" s="1086"/>
      <c r="B27" s="792"/>
      <c r="C27" s="170"/>
      <c r="D27" s="170"/>
      <c r="E27" s="170"/>
    </row>
    <row r="28" spans="1:5" s="144" customFormat="1" ht="17.25" customHeight="1">
      <c r="A28" s="1086"/>
      <c r="B28" s="792"/>
      <c r="C28" s="170"/>
      <c r="D28" s="170"/>
      <c r="E28" s="170"/>
    </row>
    <row r="29" spans="1:5" s="144" customFormat="1" ht="17.25" customHeight="1">
      <c r="A29" s="1086"/>
      <c r="B29" s="792"/>
      <c r="C29" s="170"/>
      <c r="D29" s="170"/>
      <c r="E29" s="170"/>
    </row>
    <row r="30" spans="1:9" s="144" customFormat="1" ht="12.75">
      <c r="A30" s="157" t="s">
        <v>878</v>
      </c>
      <c r="B30" s="158"/>
      <c r="C30" s="152"/>
      <c r="D30" s="152"/>
      <c r="E30" s="160" t="s">
        <v>1735</v>
      </c>
      <c r="F30" s="152"/>
      <c r="G30" s="152"/>
      <c r="I30" s="161"/>
    </row>
    <row r="31" spans="1:8" s="144" customFormat="1" ht="12.75">
      <c r="A31" s="157"/>
      <c r="B31" s="162"/>
      <c r="C31" s="152"/>
      <c r="E31" s="163"/>
      <c r="F31" s="152"/>
      <c r="G31" s="152"/>
      <c r="H31" s="163"/>
    </row>
    <row r="32" spans="1:4" s="158" customFormat="1" ht="12.75">
      <c r="A32" s="162"/>
      <c r="B32" s="244"/>
      <c r="C32" s="244"/>
      <c r="D32" s="1087"/>
    </row>
    <row r="33" spans="1:4" s="158" customFormat="1" ht="12.75">
      <c r="A33" s="162"/>
      <c r="B33" s="244"/>
      <c r="C33" s="244"/>
      <c r="D33" s="1087"/>
    </row>
    <row r="34" spans="1:5" s="144" customFormat="1" ht="12.75">
      <c r="A34" s="386"/>
      <c r="B34" s="158"/>
      <c r="C34" s="158"/>
      <c r="D34" s="158"/>
      <c r="E34" s="158"/>
    </row>
    <row r="35" spans="1:5" s="144" customFormat="1" ht="12.75">
      <c r="A35" s="386"/>
      <c r="B35" s="158"/>
      <c r="C35" s="158"/>
      <c r="D35" s="158"/>
      <c r="E35" s="158"/>
    </row>
    <row r="36" s="158" customFormat="1" ht="12.75"/>
    <row r="37" s="158" customFormat="1" ht="12.75">
      <c r="A37" s="200" t="s">
        <v>993</v>
      </c>
    </row>
    <row r="38" spans="1:5" s="144" customFormat="1" ht="12.75">
      <c r="A38" s="158"/>
      <c r="B38" s="158"/>
      <c r="C38" s="158"/>
      <c r="D38" s="158"/>
      <c r="E38" s="158"/>
    </row>
    <row r="39" spans="1:5" s="144" customFormat="1" ht="12.75">
      <c r="A39" s="158"/>
      <c r="B39" s="158"/>
      <c r="C39" s="158"/>
      <c r="D39" s="158"/>
      <c r="E39" s="158"/>
    </row>
    <row r="40" spans="1:5" s="144" customFormat="1" ht="12.75">
      <c r="A40" s="158"/>
      <c r="B40" s="158"/>
      <c r="C40" s="158"/>
      <c r="D40" s="158"/>
      <c r="E40" s="158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/>
  <pageMargins left="0.7480314960629921" right="0.7480314960629921" top="0.7874015748031497" bottom="0.7874015748031497" header="0.5118110236220472" footer="0.5118110236220472"/>
  <pageSetup firstPageNumber="87" useFirstPageNumber="1" horizontalDpi="300" verticalDpi="300" orientation="portrait" paperSize="9" r:id="rId1"/>
  <headerFooter alignWithMargins="0">
    <oddFooter>&amp;L
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SheetLayoutView="100" workbookViewId="0" topLeftCell="A40">
      <selection activeCell="D68" sqref="D68"/>
    </sheetView>
  </sheetViews>
  <sheetFormatPr defaultColWidth="9.140625" defaultRowHeight="12.75"/>
  <cols>
    <col min="1" max="1" width="14.00390625" style="0" customWidth="1"/>
    <col min="2" max="2" width="39.28125" style="0" customWidth="1"/>
    <col min="3" max="3" width="13.57421875" style="0" customWidth="1"/>
    <col min="4" max="4" width="12.140625" style="0" customWidth="1"/>
    <col min="5" max="5" width="10.8515625" style="0" customWidth="1"/>
    <col min="6" max="6" width="11.7109375" style="0" customWidth="1"/>
  </cols>
  <sheetData>
    <row r="1" spans="1:6" ht="12.75">
      <c r="A1" s="1103" t="s">
        <v>1680</v>
      </c>
      <c r="B1" s="1103"/>
      <c r="C1" s="1103"/>
      <c r="D1" s="1103"/>
      <c r="E1" s="1103"/>
      <c r="F1" s="1103"/>
    </row>
    <row r="2" spans="1:6" ht="12.75">
      <c r="A2" s="1104" t="s">
        <v>1681</v>
      </c>
      <c r="B2" s="1104"/>
      <c r="C2" s="1104"/>
      <c r="D2" s="1104"/>
      <c r="E2" s="1104"/>
      <c r="F2" s="1104"/>
    </row>
    <row r="3" spans="1:6" ht="3.75" customHeight="1">
      <c r="A3" s="4"/>
      <c r="B3" s="5"/>
      <c r="C3" s="6"/>
      <c r="D3" s="6"/>
      <c r="E3" s="4"/>
      <c r="F3" s="4"/>
    </row>
    <row r="4" spans="1:6" ht="12.75">
      <c r="A4" s="1105" t="s">
        <v>1682</v>
      </c>
      <c r="B4" s="1105"/>
      <c r="C4" s="1105"/>
      <c r="D4" s="1105"/>
      <c r="E4" s="1105"/>
      <c r="F4" s="1105"/>
    </row>
    <row r="5" spans="1:6" ht="12.75">
      <c r="A5" s="8"/>
      <c r="B5" s="7"/>
      <c r="C5" s="7"/>
      <c r="D5" s="7"/>
      <c r="E5" s="7"/>
      <c r="F5" s="2"/>
    </row>
    <row r="6" spans="1:6" ht="12.75">
      <c r="A6" s="1106" t="s">
        <v>1683</v>
      </c>
      <c r="B6" s="1106"/>
      <c r="C6" s="1106"/>
      <c r="D6" s="1106"/>
      <c r="E6" s="1106"/>
      <c r="F6" s="1106"/>
    </row>
    <row r="7" spans="1:6" ht="15.75">
      <c r="A7" s="1111" t="s">
        <v>181</v>
      </c>
      <c r="B7" s="1111"/>
      <c r="C7" s="1111"/>
      <c r="D7" s="1111"/>
      <c r="E7" s="1111"/>
      <c r="F7" s="1111"/>
    </row>
    <row r="8" spans="1:6" ht="15.75">
      <c r="A8" s="1108" t="s">
        <v>182</v>
      </c>
      <c r="B8" s="1108"/>
      <c r="C8" s="1108"/>
      <c r="D8" s="1108"/>
      <c r="E8" s="1108"/>
      <c r="F8" s="1108"/>
    </row>
    <row r="9" spans="1:6" ht="12.75">
      <c r="A9" s="1109" t="s">
        <v>1686</v>
      </c>
      <c r="B9" s="1109"/>
      <c r="C9" s="1109"/>
      <c r="D9" s="1109"/>
      <c r="E9" s="1109"/>
      <c r="F9" s="1109"/>
    </row>
    <row r="10" spans="1:6" ht="12.75">
      <c r="A10" s="17" t="s">
        <v>1687</v>
      </c>
      <c r="B10" s="18"/>
      <c r="C10" s="15"/>
      <c r="D10" s="13"/>
      <c r="E10" s="14"/>
      <c r="F10" s="16" t="s">
        <v>1688</v>
      </c>
    </row>
    <row r="11" spans="1:6" ht="12.75">
      <c r="A11" s="17"/>
      <c r="B11" s="18"/>
      <c r="C11" s="15"/>
      <c r="D11" s="13"/>
      <c r="E11" s="14"/>
      <c r="F11" s="55" t="s">
        <v>183</v>
      </c>
    </row>
    <row r="12" spans="1:6" ht="14.25" customHeight="1">
      <c r="A12" s="19"/>
      <c r="B12" s="21"/>
      <c r="C12" s="56"/>
      <c r="D12" s="56"/>
      <c r="E12" s="56"/>
      <c r="F12" s="57" t="s">
        <v>1739</v>
      </c>
    </row>
    <row r="13" spans="1:6" ht="48">
      <c r="A13" s="60" t="s">
        <v>184</v>
      </c>
      <c r="B13" s="60" t="s">
        <v>1740</v>
      </c>
      <c r="C13" s="91" t="s">
        <v>1741</v>
      </c>
      <c r="D13" s="91" t="s">
        <v>1742</v>
      </c>
      <c r="E13" s="91" t="s">
        <v>1743</v>
      </c>
      <c r="F13" s="91" t="s">
        <v>1744</v>
      </c>
    </row>
    <row r="14" spans="1:6" ht="12.75">
      <c r="A14" s="92">
        <v>1</v>
      </c>
      <c r="B14" s="92">
        <v>2</v>
      </c>
      <c r="C14" s="93">
        <v>3</v>
      </c>
      <c r="D14" s="93">
        <v>4</v>
      </c>
      <c r="E14" s="93">
        <v>5</v>
      </c>
      <c r="F14" s="93">
        <v>6</v>
      </c>
    </row>
    <row r="15" spans="1:6" ht="12.75" customHeight="1">
      <c r="A15" s="63"/>
      <c r="B15" s="94" t="s">
        <v>185</v>
      </c>
      <c r="C15" s="95">
        <v>2398918995</v>
      </c>
      <c r="D15" s="95">
        <v>725325553</v>
      </c>
      <c r="E15" s="96">
        <v>30.235516685297664</v>
      </c>
      <c r="F15" s="95">
        <v>178671624</v>
      </c>
    </row>
    <row r="16" spans="1:6" ht="12.75" customHeight="1">
      <c r="A16" s="68"/>
      <c r="B16" s="97" t="s">
        <v>186</v>
      </c>
      <c r="C16" s="95">
        <v>1624394344</v>
      </c>
      <c r="D16" s="95">
        <v>518341922</v>
      </c>
      <c r="E16" s="96">
        <v>31.909857597977453</v>
      </c>
      <c r="F16" s="95">
        <v>136137131</v>
      </c>
    </row>
    <row r="17" spans="1:6" ht="12.75" customHeight="1">
      <c r="A17" s="68"/>
      <c r="B17" s="97" t="s">
        <v>187</v>
      </c>
      <c r="C17" s="95">
        <v>376086000</v>
      </c>
      <c r="D17" s="95">
        <v>113068229</v>
      </c>
      <c r="E17" s="96">
        <v>30.0644610541206</v>
      </c>
      <c r="F17" s="95">
        <v>36077073</v>
      </c>
    </row>
    <row r="18" spans="1:6" ht="12.75" customHeight="1">
      <c r="A18" s="61" t="s">
        <v>188</v>
      </c>
      <c r="B18" s="98" t="s">
        <v>189</v>
      </c>
      <c r="C18" s="99">
        <v>137536000</v>
      </c>
      <c r="D18" s="99">
        <v>48446194</v>
      </c>
      <c r="E18" s="100">
        <v>35.22437325500233</v>
      </c>
      <c r="F18" s="101">
        <v>12480681</v>
      </c>
    </row>
    <row r="19" spans="1:6" ht="12.75" customHeight="1">
      <c r="A19" s="61" t="s">
        <v>190</v>
      </c>
      <c r="B19" s="98" t="s">
        <v>191</v>
      </c>
      <c r="C19" s="99">
        <v>238550000</v>
      </c>
      <c r="D19" s="101">
        <v>64622035</v>
      </c>
      <c r="E19" s="100">
        <v>27.089513728778037</v>
      </c>
      <c r="F19" s="101">
        <v>23596392</v>
      </c>
    </row>
    <row r="20" spans="1:6" ht="12.75" customHeight="1">
      <c r="A20" s="68"/>
      <c r="B20" s="97" t="s">
        <v>192</v>
      </c>
      <c r="C20" s="95">
        <v>1230200444</v>
      </c>
      <c r="D20" s="95">
        <v>396702426</v>
      </c>
      <c r="E20" s="96">
        <v>32.246974705205034</v>
      </c>
      <c r="F20" s="95">
        <v>96947980</v>
      </c>
    </row>
    <row r="21" spans="1:6" ht="12.75" customHeight="1">
      <c r="A21" s="61" t="s">
        <v>193</v>
      </c>
      <c r="B21" s="98" t="s">
        <v>194</v>
      </c>
      <c r="C21" s="99">
        <v>830117444</v>
      </c>
      <c r="D21" s="101">
        <v>275005384</v>
      </c>
      <c r="E21" s="100">
        <v>33.128491153596336</v>
      </c>
      <c r="F21" s="101">
        <v>69559459</v>
      </c>
    </row>
    <row r="22" spans="1:6" ht="26.25" customHeight="1">
      <c r="A22" s="102" t="s">
        <v>195</v>
      </c>
      <c r="B22" s="98" t="s">
        <v>196</v>
      </c>
      <c r="C22" s="99">
        <v>370677000</v>
      </c>
      <c r="D22" s="101">
        <v>111994391</v>
      </c>
      <c r="E22" s="100">
        <v>30.21347183666642</v>
      </c>
      <c r="F22" s="101">
        <v>24953573</v>
      </c>
    </row>
    <row r="23" spans="1:6" ht="12.75" customHeight="1">
      <c r="A23" s="102" t="s">
        <v>197</v>
      </c>
      <c r="B23" s="98" t="s">
        <v>198</v>
      </c>
      <c r="C23" s="99">
        <v>10356000</v>
      </c>
      <c r="D23" s="101">
        <v>3487945</v>
      </c>
      <c r="E23" s="100">
        <v>33.68042680571649</v>
      </c>
      <c r="F23" s="101">
        <v>1077297</v>
      </c>
    </row>
    <row r="24" spans="1:6" ht="12.75" customHeight="1">
      <c r="A24" s="61" t="s">
        <v>199</v>
      </c>
      <c r="B24" s="98" t="s">
        <v>200</v>
      </c>
      <c r="C24" s="99">
        <v>19050000</v>
      </c>
      <c r="D24" s="101">
        <v>6214706</v>
      </c>
      <c r="E24" s="100">
        <v>32.623128608923885</v>
      </c>
      <c r="F24" s="101">
        <v>1357651</v>
      </c>
    </row>
    <row r="25" spans="1:6" ht="12.75" customHeight="1">
      <c r="A25" s="68"/>
      <c r="B25" s="97" t="s">
        <v>201</v>
      </c>
      <c r="C25" s="95">
        <v>18107900</v>
      </c>
      <c r="D25" s="95">
        <v>8571267</v>
      </c>
      <c r="E25" s="96">
        <v>47.33440652974669</v>
      </c>
      <c r="F25" s="95">
        <v>3112078</v>
      </c>
    </row>
    <row r="26" spans="1:6" ht="12.75" customHeight="1">
      <c r="A26" s="61" t="s">
        <v>202</v>
      </c>
      <c r="B26" s="98" t="s">
        <v>203</v>
      </c>
      <c r="C26" s="99">
        <v>10413900</v>
      </c>
      <c r="D26" s="101">
        <v>4497398</v>
      </c>
      <c r="E26" s="100">
        <v>43.186491132044665</v>
      </c>
      <c r="F26" s="101">
        <v>1230747</v>
      </c>
    </row>
    <row r="27" spans="1:6" ht="12.75" customHeight="1">
      <c r="A27" s="61" t="s">
        <v>204</v>
      </c>
      <c r="B27" s="98" t="s">
        <v>205</v>
      </c>
      <c r="C27" s="99">
        <v>338000</v>
      </c>
      <c r="D27" s="101">
        <v>144940</v>
      </c>
      <c r="E27" s="100">
        <v>42.88165680473372</v>
      </c>
      <c r="F27" s="101">
        <v>39591</v>
      </c>
    </row>
    <row r="28" spans="1:6" ht="12.75" customHeight="1">
      <c r="A28" s="61" t="s">
        <v>206</v>
      </c>
      <c r="B28" s="98" t="s">
        <v>207</v>
      </c>
      <c r="C28" s="99">
        <v>7356000</v>
      </c>
      <c r="D28" s="101">
        <v>3928929</v>
      </c>
      <c r="E28" s="100">
        <v>53.41121533442088</v>
      </c>
      <c r="F28" s="101">
        <v>1841740</v>
      </c>
    </row>
    <row r="29" spans="1:6" ht="12.75" customHeight="1">
      <c r="A29" s="103"/>
      <c r="B29" s="104" t="s">
        <v>208</v>
      </c>
      <c r="C29" s="105" t="s">
        <v>1697</v>
      </c>
      <c r="D29" s="105">
        <v>21908</v>
      </c>
      <c r="E29" s="96" t="s">
        <v>1697</v>
      </c>
      <c r="F29" s="95">
        <v>7684</v>
      </c>
    </row>
    <row r="30" spans="1:6" ht="12.75" customHeight="1">
      <c r="A30" s="106" t="s">
        <v>209</v>
      </c>
      <c r="B30" s="98" t="s">
        <v>210</v>
      </c>
      <c r="C30" s="107" t="s">
        <v>1697</v>
      </c>
      <c r="D30" s="101">
        <v>21908</v>
      </c>
      <c r="E30" s="108" t="s">
        <v>1697</v>
      </c>
      <c r="F30" s="101">
        <v>7684</v>
      </c>
    </row>
    <row r="31" spans="1:6" ht="12.75" customHeight="1">
      <c r="A31" s="68"/>
      <c r="B31" s="97" t="s">
        <v>211</v>
      </c>
      <c r="C31" s="95">
        <v>207371493</v>
      </c>
      <c r="D31" s="95">
        <v>46955834</v>
      </c>
      <c r="E31" s="96">
        <v>22.64334085688432</v>
      </c>
      <c r="F31" s="95">
        <v>15374478</v>
      </c>
    </row>
    <row r="32" spans="1:6" ht="12.75" customHeight="1">
      <c r="A32" s="61" t="s">
        <v>212</v>
      </c>
      <c r="B32" s="98" t="s">
        <v>213</v>
      </c>
      <c r="C32" s="99">
        <v>165000</v>
      </c>
      <c r="D32" s="101">
        <v>1458848</v>
      </c>
      <c r="E32" s="100">
        <v>884.1503030303031</v>
      </c>
      <c r="F32" s="101">
        <v>1458848</v>
      </c>
    </row>
    <row r="33" spans="1:6" ht="25.5">
      <c r="A33" s="102" t="s">
        <v>214</v>
      </c>
      <c r="B33" s="109" t="s">
        <v>215</v>
      </c>
      <c r="C33" s="99">
        <v>27906000</v>
      </c>
      <c r="D33" s="101">
        <v>3805985</v>
      </c>
      <c r="E33" s="100">
        <v>13.638590267326023</v>
      </c>
      <c r="F33" s="101">
        <v>2007208</v>
      </c>
    </row>
    <row r="34" spans="1:6" ht="12.75" customHeight="1">
      <c r="A34" s="102"/>
      <c r="B34" s="110" t="s">
        <v>216</v>
      </c>
      <c r="C34" s="111">
        <v>11394758</v>
      </c>
      <c r="D34" s="111">
        <v>0</v>
      </c>
      <c r="E34" s="112">
        <v>0</v>
      </c>
      <c r="F34" s="101">
        <v>0</v>
      </c>
    </row>
    <row r="35" spans="1:6" ht="12.75">
      <c r="A35" s="113" t="s">
        <v>217</v>
      </c>
      <c r="B35" s="114" t="s">
        <v>218</v>
      </c>
      <c r="C35" s="99">
        <v>9310000</v>
      </c>
      <c r="D35" s="101">
        <v>4040902</v>
      </c>
      <c r="E35" s="100">
        <v>43.40388829215897</v>
      </c>
      <c r="F35" s="101">
        <v>1752843</v>
      </c>
    </row>
    <row r="36" spans="1:6" ht="12.75" customHeight="1">
      <c r="A36" s="113" t="s">
        <v>219</v>
      </c>
      <c r="B36" s="114" t="s">
        <v>220</v>
      </c>
      <c r="C36" s="99">
        <v>2500000</v>
      </c>
      <c r="D36" s="101">
        <v>1334472</v>
      </c>
      <c r="E36" s="100">
        <v>53.378879999999995</v>
      </c>
      <c r="F36" s="101">
        <v>275009</v>
      </c>
    </row>
    <row r="37" spans="1:6" ht="28.5" customHeight="1">
      <c r="A37" s="113" t="s">
        <v>221</v>
      </c>
      <c r="B37" s="114" t="s">
        <v>222</v>
      </c>
      <c r="C37" s="107" t="s">
        <v>1697</v>
      </c>
      <c r="D37" s="101">
        <v>859347</v>
      </c>
      <c r="E37" s="100" t="s">
        <v>1697</v>
      </c>
      <c r="F37" s="101">
        <v>859347</v>
      </c>
    </row>
    <row r="38" spans="1:6" ht="38.25">
      <c r="A38" s="102" t="s">
        <v>223</v>
      </c>
      <c r="B38" s="109" t="s">
        <v>224</v>
      </c>
      <c r="C38" s="99">
        <v>41492753</v>
      </c>
      <c r="D38" s="101">
        <v>19061253</v>
      </c>
      <c r="E38" s="100">
        <v>45.93875224427745</v>
      </c>
      <c r="F38" s="101">
        <v>4840927</v>
      </c>
    </row>
    <row r="39" spans="1:6" ht="37.5" customHeight="1">
      <c r="A39" s="113" t="s">
        <v>225</v>
      </c>
      <c r="B39" s="109" t="s">
        <v>226</v>
      </c>
      <c r="C39" s="99">
        <v>1767000</v>
      </c>
      <c r="D39" s="101">
        <v>318020</v>
      </c>
      <c r="E39" s="100">
        <v>17.997736276174304</v>
      </c>
      <c r="F39" s="101">
        <v>103144</v>
      </c>
    </row>
    <row r="40" spans="1:6" ht="12.75" customHeight="1">
      <c r="A40" s="113" t="s">
        <v>227</v>
      </c>
      <c r="B40" s="115" t="s">
        <v>228</v>
      </c>
      <c r="C40" s="111">
        <v>320000</v>
      </c>
      <c r="D40" s="116">
        <v>83934</v>
      </c>
      <c r="E40" s="112">
        <v>26.229375</v>
      </c>
      <c r="F40" s="116">
        <v>13333</v>
      </c>
    </row>
    <row r="41" spans="1:6" ht="15" customHeight="1">
      <c r="A41" s="113" t="s">
        <v>229</v>
      </c>
      <c r="B41" s="117" t="s">
        <v>268</v>
      </c>
      <c r="C41" s="99">
        <v>26156532</v>
      </c>
      <c r="D41" s="99">
        <v>8926495</v>
      </c>
      <c r="E41" s="100">
        <v>34.12721151259655</v>
      </c>
      <c r="F41" s="99">
        <v>2190958</v>
      </c>
    </row>
    <row r="42" spans="1:6" ht="12.75" customHeight="1">
      <c r="A42" s="118" t="s">
        <v>230</v>
      </c>
      <c r="B42" s="119" t="s">
        <v>231</v>
      </c>
      <c r="C42" s="111">
        <v>21500000</v>
      </c>
      <c r="D42" s="116">
        <v>7285819</v>
      </c>
      <c r="E42" s="112">
        <v>33.88753023255814</v>
      </c>
      <c r="F42" s="116">
        <v>1872805</v>
      </c>
    </row>
    <row r="43" spans="1:6" ht="12.75" customHeight="1">
      <c r="A43" s="118" t="s">
        <v>232</v>
      </c>
      <c r="B43" s="119" t="s">
        <v>233</v>
      </c>
      <c r="C43" s="111">
        <v>1680000</v>
      </c>
      <c r="D43" s="116">
        <v>686525</v>
      </c>
      <c r="E43" s="112">
        <v>40.86458333333333</v>
      </c>
      <c r="F43" s="116">
        <v>86000</v>
      </c>
    </row>
    <row r="44" spans="1:6" ht="12.75" customHeight="1">
      <c r="A44" s="118" t="s">
        <v>234</v>
      </c>
      <c r="B44" s="119" t="s">
        <v>235</v>
      </c>
      <c r="C44" s="111">
        <v>2159422</v>
      </c>
      <c r="D44" s="116">
        <v>823853</v>
      </c>
      <c r="E44" s="112">
        <v>38.151551665214114</v>
      </c>
      <c r="F44" s="116">
        <v>193697</v>
      </c>
    </row>
    <row r="45" spans="1:6" ht="12.75" customHeight="1">
      <c r="A45" s="118" t="s">
        <v>236</v>
      </c>
      <c r="B45" s="119" t="s">
        <v>237</v>
      </c>
      <c r="C45" s="120">
        <v>687110</v>
      </c>
      <c r="D45" s="116">
        <v>53</v>
      </c>
      <c r="E45" s="112">
        <v>0.0077134665482964885</v>
      </c>
      <c r="F45" s="116">
        <v>0</v>
      </c>
    </row>
    <row r="46" spans="1:6" ht="24.75" customHeight="1">
      <c r="A46" s="121" t="s">
        <v>238</v>
      </c>
      <c r="B46" s="122" t="s">
        <v>239</v>
      </c>
      <c r="C46" s="111">
        <v>130000</v>
      </c>
      <c r="D46" s="116">
        <v>130245</v>
      </c>
      <c r="E46" s="112">
        <v>100.18846153846155</v>
      </c>
      <c r="F46" s="116">
        <v>38456</v>
      </c>
    </row>
    <row r="47" spans="1:6" ht="12.75" customHeight="1">
      <c r="A47" s="102" t="s">
        <v>240</v>
      </c>
      <c r="B47" s="109" t="s">
        <v>241</v>
      </c>
      <c r="C47" s="99">
        <v>170000</v>
      </c>
      <c r="D47" s="101">
        <v>67989</v>
      </c>
      <c r="E47" s="100">
        <v>39.993529411764705</v>
      </c>
      <c r="F47" s="101">
        <v>41198</v>
      </c>
    </row>
    <row r="48" spans="1:6" ht="12.75" customHeight="1">
      <c r="A48" s="123" t="s">
        <v>242</v>
      </c>
      <c r="B48" s="124" t="s">
        <v>243</v>
      </c>
      <c r="C48" s="99">
        <v>740200</v>
      </c>
      <c r="D48" s="99">
        <v>459796</v>
      </c>
      <c r="E48" s="100">
        <v>62.11780599837881</v>
      </c>
      <c r="F48" s="99">
        <v>182703</v>
      </c>
    </row>
    <row r="49" spans="1:6" ht="12.75" customHeight="1">
      <c r="A49" s="118" t="s">
        <v>244</v>
      </c>
      <c r="B49" s="119" t="s">
        <v>245</v>
      </c>
      <c r="C49" s="125">
        <v>600000</v>
      </c>
      <c r="D49" s="116">
        <v>405630</v>
      </c>
      <c r="E49" s="112">
        <v>67.605</v>
      </c>
      <c r="F49" s="116">
        <v>159675</v>
      </c>
    </row>
    <row r="50" spans="1:6" ht="12.75" customHeight="1">
      <c r="A50" s="118" t="s">
        <v>246</v>
      </c>
      <c r="B50" s="119" t="s">
        <v>247</v>
      </c>
      <c r="C50" s="126" t="s">
        <v>1697</v>
      </c>
      <c r="D50" s="116">
        <v>1844</v>
      </c>
      <c r="E50" s="127" t="s">
        <v>1697</v>
      </c>
      <c r="F50" s="116">
        <v>1834</v>
      </c>
    </row>
    <row r="51" spans="1:6" ht="39" customHeight="1">
      <c r="A51" s="118" t="s">
        <v>248</v>
      </c>
      <c r="B51" s="119" t="s">
        <v>249</v>
      </c>
      <c r="C51" s="126" t="s">
        <v>1697</v>
      </c>
      <c r="D51" s="116">
        <v>3265</v>
      </c>
      <c r="E51" s="127" t="s">
        <v>1697</v>
      </c>
      <c r="F51" s="116">
        <v>825</v>
      </c>
    </row>
    <row r="52" spans="1:6" ht="12.75" customHeight="1">
      <c r="A52" s="118" t="s">
        <v>250</v>
      </c>
      <c r="B52" s="119" t="s">
        <v>251</v>
      </c>
      <c r="C52" s="126" t="s">
        <v>1697</v>
      </c>
      <c r="D52" s="116">
        <v>49057</v>
      </c>
      <c r="E52" s="127" t="s">
        <v>1697</v>
      </c>
      <c r="F52" s="116">
        <v>20369</v>
      </c>
    </row>
    <row r="53" spans="1:6" ht="12.75" customHeight="1">
      <c r="A53" s="61" t="s">
        <v>252</v>
      </c>
      <c r="B53" s="98" t="s">
        <v>253</v>
      </c>
      <c r="C53" s="99">
        <v>12252621</v>
      </c>
      <c r="D53" s="101">
        <v>4392360</v>
      </c>
      <c r="E53" s="100">
        <v>35.84832992059413</v>
      </c>
      <c r="F53" s="101">
        <v>1113433</v>
      </c>
    </row>
    <row r="54" spans="1:6" ht="27" customHeight="1">
      <c r="A54" s="102" t="s">
        <v>254</v>
      </c>
      <c r="B54" s="98" t="s">
        <v>255</v>
      </c>
      <c r="C54" s="99">
        <v>84911387</v>
      </c>
      <c r="D54" s="101">
        <v>2230367</v>
      </c>
      <c r="E54" s="100">
        <v>2.6266995261778026</v>
      </c>
      <c r="F54" s="101">
        <v>548860</v>
      </c>
    </row>
    <row r="55" spans="1:6" ht="25.5" customHeight="1">
      <c r="A55" s="118" t="s">
        <v>256</v>
      </c>
      <c r="B55" s="119" t="s">
        <v>257</v>
      </c>
      <c r="C55" s="120">
        <v>2600000</v>
      </c>
      <c r="D55" s="116">
        <v>910311</v>
      </c>
      <c r="E55" s="112">
        <v>35.01196153846154</v>
      </c>
      <c r="F55" s="116">
        <v>227578</v>
      </c>
    </row>
    <row r="56" spans="1:6" ht="24" customHeight="1">
      <c r="A56" s="63"/>
      <c r="B56" s="94" t="s">
        <v>258</v>
      </c>
      <c r="C56" s="95">
        <v>102844695</v>
      </c>
      <c r="D56" s="95">
        <v>36155714</v>
      </c>
      <c r="E56" s="96">
        <v>35.15564317634468</v>
      </c>
      <c r="F56" s="95">
        <v>8116829</v>
      </c>
    </row>
    <row r="57" spans="1:6" ht="24" customHeight="1">
      <c r="A57" s="128" t="s">
        <v>259</v>
      </c>
      <c r="B57" s="129" t="s">
        <v>260</v>
      </c>
      <c r="C57" s="130">
        <v>102844695</v>
      </c>
      <c r="D57" s="101">
        <v>36155714</v>
      </c>
      <c r="E57" s="100">
        <v>35.15564317634468</v>
      </c>
      <c r="F57" s="101">
        <v>8116829</v>
      </c>
    </row>
    <row r="58" spans="1:6" ht="12.75" customHeight="1">
      <c r="A58" s="63"/>
      <c r="B58" s="94" t="s">
        <v>261</v>
      </c>
      <c r="C58" s="131">
        <v>464308463</v>
      </c>
      <c r="D58" s="131">
        <v>123850175</v>
      </c>
      <c r="E58" s="96">
        <v>26.67411534990694</v>
      </c>
      <c r="F58" s="131">
        <v>19035502</v>
      </c>
    </row>
    <row r="59" spans="1:6" ht="12.75" customHeight="1">
      <c r="A59" s="102" t="s">
        <v>262</v>
      </c>
      <c r="B59" s="109" t="s">
        <v>263</v>
      </c>
      <c r="C59" s="132" t="s">
        <v>1697</v>
      </c>
      <c r="D59" s="101">
        <v>3954221</v>
      </c>
      <c r="E59" s="133" t="s">
        <v>1697</v>
      </c>
      <c r="F59" s="101">
        <v>3592818</v>
      </c>
    </row>
    <row r="60" spans="1:6" ht="12.75" customHeight="1">
      <c r="A60" s="123" t="s">
        <v>264</v>
      </c>
      <c r="B60" s="124" t="s">
        <v>265</v>
      </c>
      <c r="C60" s="107" t="s">
        <v>1697</v>
      </c>
      <c r="D60" s="101">
        <v>119895954</v>
      </c>
      <c r="E60" s="133" t="s">
        <v>1697</v>
      </c>
      <c r="F60" s="101">
        <v>15442684</v>
      </c>
    </row>
    <row r="61" spans="2:6" ht="12.75">
      <c r="B61" s="134"/>
      <c r="C61" s="135"/>
      <c r="D61" s="136"/>
      <c r="E61" s="136"/>
      <c r="F61" s="136"/>
    </row>
    <row r="62" spans="1:6" ht="15">
      <c r="A62" s="137"/>
      <c r="C62" s="9"/>
      <c r="D62" s="138"/>
      <c r="F62" s="138"/>
    </row>
    <row r="64" spans="1:8" s="140" customFormat="1" ht="15">
      <c r="A64" s="139" t="s">
        <v>266</v>
      </c>
      <c r="C64" s="141"/>
      <c r="D64" s="141"/>
      <c r="E64" s="142" t="s">
        <v>1735</v>
      </c>
      <c r="F64" s="143"/>
      <c r="H64" s="304"/>
    </row>
    <row r="65" spans="1:8" s="144" customFormat="1" ht="15">
      <c r="A65" s="139"/>
      <c r="C65" s="145"/>
      <c r="D65" s="145"/>
      <c r="E65" s="139"/>
      <c r="F65" s="146"/>
      <c r="H65" s="304"/>
    </row>
    <row r="66" spans="1:6" ht="12.75">
      <c r="A66" s="147"/>
      <c r="B66" s="148"/>
      <c r="C66" s="9"/>
      <c r="D66" s="9"/>
      <c r="E66" s="149"/>
      <c r="F66" s="136"/>
    </row>
    <row r="67" ht="12.75">
      <c r="A67" s="147"/>
    </row>
    <row r="69" s="19" customFormat="1" ht="12.75">
      <c r="A69" s="150" t="s">
        <v>267</v>
      </c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7480314960629921" right="0" top="0.6299212598425197" bottom="0.3937007874015748" header="0.3937007874015748" footer="0.1968503937007874"/>
  <pageSetup firstPageNumber="7" useFirstPageNumber="1" horizontalDpi="600" verticalDpi="600" orientation="portrait" paperSize="9" scale="92" r:id="rId1"/>
  <headerFooter alignWithMargins="0">
    <oddFooter>&amp;C&amp;8&amp;P</oddFooter>
  </headerFooter>
  <rowBreaks count="1" manualBreakCount="1">
    <brk id="5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94"/>
  <sheetViews>
    <sheetView view="pageBreakPreview" zoomScaleSheetLayoutView="100" workbookViewId="0" topLeftCell="A1">
      <selection activeCell="C27" sqref="C27"/>
    </sheetView>
  </sheetViews>
  <sheetFormatPr defaultColWidth="9.140625" defaultRowHeight="12.75"/>
  <cols>
    <col min="1" max="1" width="7.57421875" style="158" customWidth="1"/>
    <col min="2" max="2" width="48.421875" style="158" customWidth="1"/>
    <col min="3" max="6" width="11.7109375" style="158" customWidth="1"/>
    <col min="7" max="16384" width="9.140625" style="202" customWidth="1"/>
  </cols>
  <sheetData>
    <row r="1" spans="1:55" ht="12.75">
      <c r="A1" s="1116" t="s">
        <v>1680</v>
      </c>
      <c r="B1" s="1116"/>
      <c r="C1" s="1116"/>
      <c r="D1" s="1116"/>
      <c r="E1" s="1116"/>
      <c r="F1" s="1116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</row>
    <row r="2" spans="1:55" ht="15" customHeight="1">
      <c r="A2" s="1117" t="s">
        <v>1681</v>
      </c>
      <c r="B2" s="1117"/>
      <c r="C2" s="1117"/>
      <c r="D2" s="1117"/>
      <c r="E2" s="1117"/>
      <c r="F2" s="1117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</row>
    <row r="3" spans="1:55" ht="3.75" customHeight="1">
      <c r="A3" s="167"/>
      <c r="B3" s="5"/>
      <c r="C3" s="5"/>
      <c r="D3" s="5"/>
      <c r="E3" s="167"/>
      <c r="F3" s="167"/>
      <c r="G3" s="3"/>
      <c r="H3" s="3"/>
      <c r="I3" s="3"/>
      <c r="J3" s="3"/>
      <c r="K3" s="3"/>
      <c r="L3" s="3"/>
      <c r="M3" s="3"/>
      <c r="N3" s="3"/>
      <c r="O3" s="3"/>
      <c r="P3" s="3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</row>
    <row r="4" spans="1:17" s="201" customFormat="1" ht="12.75">
      <c r="A4" s="1118" t="s">
        <v>1682</v>
      </c>
      <c r="B4" s="1118"/>
      <c r="C4" s="1118"/>
      <c r="D4" s="1118"/>
      <c r="E4" s="1118"/>
      <c r="F4" s="1118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</row>
    <row r="5" spans="1:16" s="201" customFormat="1" ht="12.75">
      <c r="A5" s="170"/>
      <c r="B5" s="171"/>
      <c r="C5" s="171"/>
      <c r="D5" s="171"/>
      <c r="E5" s="171"/>
      <c r="G5" s="171"/>
      <c r="H5" s="171"/>
      <c r="I5" s="171"/>
      <c r="J5" s="171"/>
      <c r="K5" s="171"/>
      <c r="L5" s="171"/>
      <c r="M5" s="171"/>
      <c r="N5" s="171"/>
      <c r="O5" s="171"/>
      <c r="P5" s="171"/>
    </row>
    <row r="6" spans="1:17" s="173" customFormat="1" ht="17.25" customHeight="1">
      <c r="A6" s="1119" t="s">
        <v>1683</v>
      </c>
      <c r="B6" s="1119"/>
      <c r="C6" s="1119"/>
      <c r="D6" s="1119"/>
      <c r="E6" s="1119"/>
      <c r="F6" s="1119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</row>
    <row r="7" spans="1:17" s="173" customFormat="1" ht="35.25" customHeight="1">
      <c r="A7" s="1112" t="s">
        <v>269</v>
      </c>
      <c r="B7" s="1113"/>
      <c r="C7" s="1113"/>
      <c r="D7" s="1113"/>
      <c r="E7" s="1113"/>
      <c r="F7" s="1113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</row>
    <row r="8" spans="1:17" s="173" customFormat="1" ht="17.25" customHeight="1">
      <c r="A8" s="1114" t="s">
        <v>270</v>
      </c>
      <c r="B8" s="1114"/>
      <c r="C8" s="1114"/>
      <c r="D8" s="1114"/>
      <c r="E8" s="1114"/>
      <c r="F8" s="1114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</row>
    <row r="9" spans="1:15" s="178" customFormat="1" ht="12.75">
      <c r="A9" s="1115" t="s">
        <v>1686</v>
      </c>
      <c r="B9" s="1115"/>
      <c r="C9" s="1115"/>
      <c r="D9" s="1115"/>
      <c r="E9" s="1115"/>
      <c r="F9" s="1115"/>
      <c r="G9" s="176"/>
      <c r="H9" s="176"/>
      <c r="I9" s="176"/>
      <c r="J9" s="176"/>
      <c r="K9" s="176"/>
      <c r="L9" s="176"/>
      <c r="M9" s="176"/>
      <c r="N9" s="3"/>
      <c r="O9" s="177"/>
    </row>
    <row r="10" spans="1:8" ht="12.75">
      <c r="A10" s="179" t="s">
        <v>1687</v>
      </c>
      <c r="B10" s="151"/>
      <c r="C10" s="151"/>
      <c r="D10" s="48"/>
      <c r="E10" s="151"/>
      <c r="F10" s="180" t="s">
        <v>1688</v>
      </c>
      <c r="G10" s="178"/>
      <c r="H10" s="152"/>
    </row>
    <row r="11" spans="1:15" s="178" customFormat="1" ht="12.75">
      <c r="A11" s="179"/>
      <c r="B11" s="48"/>
      <c r="C11" s="151"/>
      <c r="D11" s="176"/>
      <c r="F11" s="181" t="s">
        <v>271</v>
      </c>
      <c r="G11" s="151"/>
      <c r="H11" s="180"/>
      <c r="I11" s="180"/>
      <c r="J11" s="182"/>
      <c r="K11" s="151"/>
      <c r="N11" s="3"/>
      <c r="O11" s="177"/>
    </row>
    <row r="12" ht="12.75">
      <c r="F12" s="183" t="s">
        <v>1739</v>
      </c>
    </row>
    <row r="13" spans="1:6" ht="38.25">
      <c r="A13" s="184" t="s">
        <v>184</v>
      </c>
      <c r="B13" s="184" t="s">
        <v>1740</v>
      </c>
      <c r="C13" s="185" t="s">
        <v>1741</v>
      </c>
      <c r="D13" s="185" t="s">
        <v>1742</v>
      </c>
      <c r="E13" s="185" t="s">
        <v>1743</v>
      </c>
      <c r="F13" s="185" t="s">
        <v>1744</v>
      </c>
    </row>
    <row r="14" spans="1:6" ht="12.75">
      <c r="A14" s="186">
        <v>1</v>
      </c>
      <c r="B14" s="186">
        <v>2</v>
      </c>
      <c r="C14" s="187">
        <v>3</v>
      </c>
      <c r="D14" s="187">
        <v>4</v>
      </c>
      <c r="E14" s="187">
        <v>5</v>
      </c>
      <c r="F14" s="187">
        <v>6</v>
      </c>
    </row>
    <row r="15" spans="1:6" ht="12.75">
      <c r="A15" s="191"/>
      <c r="B15" s="192" t="s">
        <v>272</v>
      </c>
      <c r="C15" s="193">
        <v>29459282</v>
      </c>
      <c r="D15" s="193">
        <v>11541711</v>
      </c>
      <c r="E15" s="67">
        <v>39.1785210515314</v>
      </c>
      <c r="F15" s="193">
        <v>2741694</v>
      </c>
    </row>
    <row r="16" spans="1:6" ht="12.75">
      <c r="A16" s="194"/>
      <c r="B16" s="194" t="s">
        <v>273</v>
      </c>
      <c r="C16" s="193">
        <v>2459000</v>
      </c>
      <c r="D16" s="193">
        <v>964149</v>
      </c>
      <c r="E16" s="67">
        <v>39.20898739324929</v>
      </c>
      <c r="F16" s="193">
        <v>185006</v>
      </c>
    </row>
    <row r="17" spans="1:6" ht="12.75">
      <c r="A17" s="123" t="s">
        <v>274</v>
      </c>
      <c r="B17" s="195" t="s">
        <v>275</v>
      </c>
      <c r="C17" s="196">
        <v>2400000</v>
      </c>
      <c r="D17" s="196">
        <v>945858</v>
      </c>
      <c r="E17" s="153">
        <v>39.41075</v>
      </c>
      <c r="F17" s="154">
        <v>182666</v>
      </c>
    </row>
    <row r="18" spans="1:6" ht="24.75" customHeight="1">
      <c r="A18" s="123" t="s">
        <v>276</v>
      </c>
      <c r="B18" s="155" t="s">
        <v>277</v>
      </c>
      <c r="C18" s="196">
        <v>59000</v>
      </c>
      <c r="D18" s="154">
        <v>18291</v>
      </c>
      <c r="E18" s="153">
        <v>31.001694915254234</v>
      </c>
      <c r="F18" s="154">
        <v>2340</v>
      </c>
    </row>
    <row r="19" spans="1:6" ht="12.75">
      <c r="A19" s="194"/>
      <c r="B19" s="194" t="s">
        <v>278</v>
      </c>
      <c r="C19" s="193">
        <v>317551</v>
      </c>
      <c r="D19" s="193">
        <v>0</v>
      </c>
      <c r="E19" s="67">
        <v>0</v>
      </c>
      <c r="F19" s="193">
        <v>0</v>
      </c>
    </row>
    <row r="20" spans="1:6" ht="12.75">
      <c r="A20" s="123"/>
      <c r="B20" s="195" t="s">
        <v>279</v>
      </c>
      <c r="C20" s="196">
        <v>295673</v>
      </c>
      <c r="D20" s="197">
        <v>0</v>
      </c>
      <c r="E20" s="153">
        <v>0</v>
      </c>
      <c r="F20" s="154">
        <v>0</v>
      </c>
    </row>
    <row r="21" spans="1:6" ht="24" customHeight="1">
      <c r="A21" s="113"/>
      <c r="B21" s="155" t="s">
        <v>280</v>
      </c>
      <c r="C21" s="196">
        <v>21878</v>
      </c>
      <c r="D21" s="197">
        <v>0</v>
      </c>
      <c r="E21" s="153">
        <v>0</v>
      </c>
      <c r="F21" s="154">
        <v>0</v>
      </c>
    </row>
    <row r="22" spans="1:6" ht="12.75">
      <c r="A22" s="194"/>
      <c r="B22" s="194" t="s">
        <v>281</v>
      </c>
      <c r="C22" s="193">
        <v>3431600</v>
      </c>
      <c r="D22" s="193">
        <v>2060297</v>
      </c>
      <c r="E22" s="67">
        <v>60.03896141741462</v>
      </c>
      <c r="F22" s="193">
        <v>546132</v>
      </c>
    </row>
    <row r="23" spans="1:6" ht="12.75">
      <c r="A23" s="123" t="s">
        <v>227</v>
      </c>
      <c r="B23" s="195" t="s">
        <v>282</v>
      </c>
      <c r="C23" s="196">
        <v>320000</v>
      </c>
      <c r="D23" s="154">
        <v>83934</v>
      </c>
      <c r="E23" s="153">
        <v>26.229375</v>
      </c>
      <c r="F23" s="154">
        <v>13333</v>
      </c>
    </row>
    <row r="24" spans="1:6" ht="12.75">
      <c r="A24" s="123" t="s">
        <v>283</v>
      </c>
      <c r="B24" s="195" t="s">
        <v>284</v>
      </c>
      <c r="C24" s="196">
        <v>250000</v>
      </c>
      <c r="D24" s="154">
        <v>99326</v>
      </c>
      <c r="E24" s="153">
        <v>39.730399999999996</v>
      </c>
      <c r="F24" s="154">
        <v>30456</v>
      </c>
    </row>
    <row r="25" spans="1:6" ht="12.75">
      <c r="A25" s="123" t="s">
        <v>244</v>
      </c>
      <c r="B25" s="195" t="s">
        <v>285</v>
      </c>
      <c r="C25" s="196">
        <v>600000</v>
      </c>
      <c r="D25" s="154">
        <v>405630</v>
      </c>
      <c r="E25" s="153">
        <v>67.605</v>
      </c>
      <c r="F25" s="154">
        <v>159675</v>
      </c>
    </row>
    <row r="26" spans="1:6" ht="24" customHeight="1">
      <c r="A26" s="123" t="s">
        <v>286</v>
      </c>
      <c r="B26" s="155" t="s">
        <v>287</v>
      </c>
      <c r="C26" s="196">
        <v>2261600</v>
      </c>
      <c r="D26" s="154">
        <v>1471407</v>
      </c>
      <c r="E26" s="153">
        <v>65.06044393349842</v>
      </c>
      <c r="F26" s="154">
        <v>342668</v>
      </c>
    </row>
    <row r="27" spans="1:6" ht="12.75">
      <c r="A27" s="194"/>
      <c r="B27" s="194" t="s">
        <v>288</v>
      </c>
      <c r="C27" s="193">
        <v>8223374</v>
      </c>
      <c r="D27" s="193">
        <v>2575101</v>
      </c>
      <c r="E27" s="67">
        <v>31.31440938962523</v>
      </c>
      <c r="F27" s="193">
        <v>668357</v>
      </c>
    </row>
    <row r="28" spans="1:6" ht="38.25">
      <c r="A28" s="123" t="s">
        <v>289</v>
      </c>
      <c r="B28" s="155" t="s">
        <v>290</v>
      </c>
      <c r="C28" s="196">
        <v>150000</v>
      </c>
      <c r="D28" s="154">
        <v>43196</v>
      </c>
      <c r="E28" s="153">
        <v>28.797333333333334</v>
      </c>
      <c r="F28" s="154">
        <v>9356</v>
      </c>
    </row>
    <row r="29" spans="1:6" ht="12.75">
      <c r="A29" s="123" t="s">
        <v>291</v>
      </c>
      <c r="B29" s="195" t="s">
        <v>292</v>
      </c>
      <c r="C29" s="196">
        <v>1634503</v>
      </c>
      <c r="D29" s="154">
        <v>471151</v>
      </c>
      <c r="E29" s="153">
        <v>28.825337120825107</v>
      </c>
      <c r="F29" s="154">
        <v>114768</v>
      </c>
    </row>
    <row r="30" spans="1:6" ht="25.5">
      <c r="A30" s="123" t="s">
        <v>293</v>
      </c>
      <c r="B30" s="155" t="s">
        <v>294</v>
      </c>
      <c r="C30" s="196">
        <v>990150</v>
      </c>
      <c r="D30" s="154">
        <v>314761</v>
      </c>
      <c r="E30" s="153">
        <v>31.78922385497147</v>
      </c>
      <c r="F30" s="154">
        <v>89822</v>
      </c>
    </row>
    <row r="31" spans="1:6" ht="12.75">
      <c r="A31" s="123" t="s">
        <v>295</v>
      </c>
      <c r="B31" s="155" t="s">
        <v>296</v>
      </c>
      <c r="C31" s="196">
        <v>54700</v>
      </c>
      <c r="D31" s="154">
        <v>17342</v>
      </c>
      <c r="E31" s="153">
        <v>31.703839122486286</v>
      </c>
      <c r="F31" s="154">
        <v>3463</v>
      </c>
    </row>
    <row r="32" spans="1:6" ht="25.5">
      <c r="A32" s="123" t="s">
        <v>297</v>
      </c>
      <c r="B32" s="155" t="s">
        <v>298</v>
      </c>
      <c r="C32" s="197">
        <v>50000</v>
      </c>
      <c r="D32" s="154">
        <v>3833</v>
      </c>
      <c r="E32" s="153">
        <v>7.666</v>
      </c>
      <c r="F32" s="154">
        <v>3910</v>
      </c>
    </row>
    <row r="33" spans="1:6" ht="12.75">
      <c r="A33" s="123" t="s">
        <v>299</v>
      </c>
      <c r="B33" s="195" t="s">
        <v>300</v>
      </c>
      <c r="C33" s="197">
        <v>108000</v>
      </c>
      <c r="D33" s="154">
        <v>22033</v>
      </c>
      <c r="E33" s="153">
        <v>20.400925925925925</v>
      </c>
      <c r="F33" s="154">
        <v>5375</v>
      </c>
    </row>
    <row r="34" spans="1:6" ht="12.75">
      <c r="A34" s="123" t="s">
        <v>301</v>
      </c>
      <c r="B34" s="195" t="s">
        <v>302</v>
      </c>
      <c r="C34" s="197">
        <v>65000</v>
      </c>
      <c r="D34" s="154">
        <v>43671</v>
      </c>
      <c r="E34" s="153">
        <v>67.18615384615386</v>
      </c>
      <c r="F34" s="154">
        <v>14669</v>
      </c>
    </row>
    <row r="35" spans="1:6" ht="12.75">
      <c r="A35" s="123" t="s">
        <v>303</v>
      </c>
      <c r="B35" s="195" t="s">
        <v>304</v>
      </c>
      <c r="C35" s="197">
        <v>5171021</v>
      </c>
      <c r="D35" s="154">
        <v>1659114</v>
      </c>
      <c r="E35" s="153">
        <v>32.084843592783706</v>
      </c>
      <c r="F35" s="154">
        <v>426994</v>
      </c>
    </row>
    <row r="36" spans="1:6" ht="12.75">
      <c r="A36" s="194"/>
      <c r="B36" s="194" t="s">
        <v>305</v>
      </c>
      <c r="C36" s="193">
        <v>95508</v>
      </c>
      <c r="D36" s="193">
        <v>11756</v>
      </c>
      <c r="E36" s="67">
        <v>12.308916530552414</v>
      </c>
      <c r="F36" s="193">
        <v>2979</v>
      </c>
    </row>
    <row r="37" spans="1:6" ht="25.5">
      <c r="A37" s="123" t="s">
        <v>306</v>
      </c>
      <c r="B37" s="155" t="s">
        <v>307</v>
      </c>
      <c r="C37" s="197">
        <v>95508</v>
      </c>
      <c r="D37" s="154">
        <v>11756</v>
      </c>
      <c r="E37" s="153">
        <v>12.308916530552414</v>
      </c>
      <c r="F37" s="154">
        <v>2979</v>
      </c>
    </row>
    <row r="38" spans="1:6" ht="12.75">
      <c r="A38" s="194"/>
      <c r="B38" s="194" t="s">
        <v>308</v>
      </c>
      <c r="C38" s="193">
        <v>1562000</v>
      </c>
      <c r="D38" s="193">
        <v>634327</v>
      </c>
      <c r="E38" s="67">
        <v>40.609923175416135</v>
      </c>
      <c r="F38" s="193">
        <v>60749</v>
      </c>
    </row>
    <row r="39" spans="1:6" ht="25.5" customHeight="1">
      <c r="A39" s="123" t="s">
        <v>309</v>
      </c>
      <c r="B39" s="155" t="s">
        <v>310</v>
      </c>
      <c r="C39" s="196">
        <v>164000</v>
      </c>
      <c r="D39" s="154">
        <v>44291</v>
      </c>
      <c r="E39" s="153">
        <v>27.006707317073168</v>
      </c>
      <c r="F39" s="154">
        <v>34208</v>
      </c>
    </row>
    <row r="40" spans="1:6" ht="12.75">
      <c r="A40" s="123" t="s">
        <v>311</v>
      </c>
      <c r="B40" s="195" t="s">
        <v>312</v>
      </c>
      <c r="C40" s="196">
        <v>92000</v>
      </c>
      <c r="D40" s="154">
        <v>19550</v>
      </c>
      <c r="E40" s="153">
        <v>21.25</v>
      </c>
      <c r="F40" s="154">
        <v>6563</v>
      </c>
    </row>
    <row r="41" spans="1:6" ht="12.75">
      <c r="A41" s="123" t="s">
        <v>313</v>
      </c>
      <c r="B41" s="195" t="s">
        <v>314</v>
      </c>
      <c r="C41" s="196">
        <v>25000</v>
      </c>
      <c r="D41" s="196">
        <v>6132</v>
      </c>
      <c r="E41" s="153">
        <v>24.528</v>
      </c>
      <c r="F41" s="154">
        <v>1868</v>
      </c>
    </row>
    <row r="42" spans="1:6" ht="25.5">
      <c r="A42" s="123" t="s">
        <v>315</v>
      </c>
      <c r="B42" s="155" t="s">
        <v>316</v>
      </c>
      <c r="C42" s="196">
        <v>5000</v>
      </c>
      <c r="D42" s="154">
        <v>2928</v>
      </c>
      <c r="E42" s="153">
        <v>58.56</v>
      </c>
      <c r="F42" s="154">
        <v>35</v>
      </c>
    </row>
    <row r="43" spans="1:6" ht="12.75">
      <c r="A43" s="123" t="s">
        <v>317</v>
      </c>
      <c r="B43" s="195" t="s">
        <v>318</v>
      </c>
      <c r="C43" s="196">
        <v>268300</v>
      </c>
      <c r="D43" s="154">
        <v>253881</v>
      </c>
      <c r="E43" s="153">
        <v>94.62579202385389</v>
      </c>
      <c r="F43" s="154">
        <v>99932</v>
      </c>
    </row>
    <row r="44" spans="1:6" ht="63.75">
      <c r="A44" s="123" t="s">
        <v>1697</v>
      </c>
      <c r="B44" s="155" t="s">
        <v>319</v>
      </c>
      <c r="C44" s="196">
        <v>6000</v>
      </c>
      <c r="D44" s="154">
        <v>130</v>
      </c>
      <c r="E44" s="153">
        <v>2.166666666666667</v>
      </c>
      <c r="F44" s="154">
        <v>130</v>
      </c>
    </row>
    <row r="45" spans="1:6" ht="12.75" customHeight="1">
      <c r="A45" s="123" t="s">
        <v>320</v>
      </c>
      <c r="B45" s="195" t="s">
        <v>321</v>
      </c>
      <c r="C45" s="196">
        <v>405000</v>
      </c>
      <c r="D45" s="154">
        <v>130578</v>
      </c>
      <c r="E45" s="153">
        <v>32.24148148148148</v>
      </c>
      <c r="F45" s="154">
        <v>207</v>
      </c>
    </row>
    <row r="46" spans="1:6" ht="25.5">
      <c r="A46" s="123" t="s">
        <v>322</v>
      </c>
      <c r="B46" s="155" t="s">
        <v>323</v>
      </c>
      <c r="C46" s="196">
        <v>465000</v>
      </c>
      <c r="D46" s="154">
        <v>164895</v>
      </c>
      <c r="E46" s="153">
        <v>35.461290322580645</v>
      </c>
      <c r="F46" s="154">
        <v>56577</v>
      </c>
    </row>
    <row r="47" spans="1:6" ht="38.25">
      <c r="A47" s="198" t="s">
        <v>324</v>
      </c>
      <c r="B47" s="155" t="s">
        <v>325</v>
      </c>
      <c r="C47" s="196">
        <v>17000</v>
      </c>
      <c r="D47" s="197">
        <v>11942</v>
      </c>
      <c r="E47" s="153">
        <v>70.2470588235294</v>
      </c>
      <c r="F47" s="154">
        <v>0</v>
      </c>
    </row>
    <row r="48" spans="1:6" ht="38.25">
      <c r="A48" s="198" t="s">
        <v>324</v>
      </c>
      <c r="B48" s="155" t="s">
        <v>945</v>
      </c>
      <c r="C48" s="196">
        <v>114700</v>
      </c>
      <c r="D48" s="197">
        <v>0</v>
      </c>
      <c r="E48" s="153">
        <v>0</v>
      </c>
      <c r="F48" s="154">
        <v>0</v>
      </c>
    </row>
    <row r="49" spans="1:6" ht="12.75">
      <c r="A49" s="194"/>
      <c r="B49" s="194" t="s">
        <v>946</v>
      </c>
      <c r="C49" s="193">
        <v>617087</v>
      </c>
      <c r="D49" s="193">
        <v>162464</v>
      </c>
      <c r="E49" s="67">
        <v>26.32756807386965</v>
      </c>
      <c r="F49" s="193">
        <v>41964</v>
      </c>
    </row>
    <row r="50" spans="1:6" ht="12.75">
      <c r="A50" s="123" t="s">
        <v>947</v>
      </c>
      <c r="B50" s="195" t="s">
        <v>948</v>
      </c>
      <c r="C50" s="196">
        <v>39922</v>
      </c>
      <c r="D50" s="154">
        <v>2276</v>
      </c>
      <c r="E50" s="153">
        <v>5.701117178498071</v>
      </c>
      <c r="F50" s="154">
        <v>0</v>
      </c>
    </row>
    <row r="51" spans="1:6" ht="12.75" customHeight="1">
      <c r="A51" s="123" t="s">
        <v>949</v>
      </c>
      <c r="B51" s="195" t="s">
        <v>950</v>
      </c>
      <c r="C51" s="196">
        <v>442194</v>
      </c>
      <c r="D51" s="154">
        <v>142667</v>
      </c>
      <c r="E51" s="153">
        <v>32.263440933165086</v>
      </c>
      <c r="F51" s="154">
        <v>34342</v>
      </c>
    </row>
    <row r="52" spans="1:6" ht="25.5">
      <c r="A52" s="123" t="s">
        <v>951</v>
      </c>
      <c r="B52" s="155" t="s">
        <v>952</v>
      </c>
      <c r="C52" s="196">
        <v>134971</v>
      </c>
      <c r="D52" s="154">
        <v>17521</v>
      </c>
      <c r="E52" s="153">
        <v>12.981307095598313</v>
      </c>
      <c r="F52" s="154">
        <v>7622</v>
      </c>
    </row>
    <row r="53" spans="1:6" ht="12.75">
      <c r="A53" s="194"/>
      <c r="B53" s="194" t="s">
        <v>953</v>
      </c>
      <c r="C53" s="193">
        <v>300000</v>
      </c>
      <c r="D53" s="193">
        <v>0</v>
      </c>
      <c r="E53" s="67">
        <v>0</v>
      </c>
      <c r="F53" s="193">
        <v>0</v>
      </c>
    </row>
    <row r="54" spans="1:6" ht="25.5">
      <c r="A54" s="123" t="s">
        <v>954</v>
      </c>
      <c r="B54" s="155" t="s">
        <v>955</v>
      </c>
      <c r="C54" s="196">
        <v>300000</v>
      </c>
      <c r="D54" s="154">
        <v>0</v>
      </c>
      <c r="E54" s="153">
        <v>0</v>
      </c>
      <c r="F54" s="193">
        <v>0</v>
      </c>
    </row>
    <row r="55" spans="1:6" ht="12.75">
      <c r="A55" s="194"/>
      <c r="B55" s="194" t="s">
        <v>956</v>
      </c>
      <c r="C55" s="193">
        <v>11883162</v>
      </c>
      <c r="D55" s="193">
        <v>5119277</v>
      </c>
      <c r="E55" s="67">
        <v>43.08009097241963</v>
      </c>
      <c r="F55" s="193">
        <v>1231997</v>
      </c>
    </row>
    <row r="56" spans="1:6" ht="12.75">
      <c r="A56" s="123" t="s">
        <v>957</v>
      </c>
      <c r="B56" s="155" t="s">
        <v>958</v>
      </c>
      <c r="C56" s="196">
        <v>65000</v>
      </c>
      <c r="D56" s="154">
        <v>35579</v>
      </c>
      <c r="E56" s="153">
        <v>54.73692307692307</v>
      </c>
      <c r="F56" s="154">
        <v>4822</v>
      </c>
    </row>
    <row r="57" spans="1:6" ht="12.75">
      <c r="A57" s="123" t="s">
        <v>959</v>
      </c>
      <c r="B57" s="195" t="s">
        <v>960</v>
      </c>
      <c r="C57" s="196">
        <v>2640000</v>
      </c>
      <c r="D57" s="154">
        <v>1301488</v>
      </c>
      <c r="E57" s="153">
        <v>49.298787878787884</v>
      </c>
      <c r="F57" s="154">
        <v>289807</v>
      </c>
    </row>
    <row r="58" spans="1:6" ht="12.75">
      <c r="A58" s="123" t="s">
        <v>961</v>
      </c>
      <c r="B58" s="155" t="s">
        <v>962</v>
      </c>
      <c r="C58" s="196">
        <v>30000</v>
      </c>
      <c r="D58" s="154">
        <v>18106</v>
      </c>
      <c r="E58" s="153">
        <v>60.35333333333334</v>
      </c>
      <c r="F58" s="154">
        <v>-2446</v>
      </c>
    </row>
    <row r="59" spans="1:6" ht="12.75">
      <c r="A59" s="123" t="s">
        <v>963</v>
      </c>
      <c r="B59" s="195" t="s">
        <v>964</v>
      </c>
      <c r="C59" s="196">
        <v>30000</v>
      </c>
      <c r="D59" s="154">
        <v>11862</v>
      </c>
      <c r="E59" s="153">
        <v>39.54</v>
      </c>
      <c r="F59" s="154">
        <v>2138</v>
      </c>
    </row>
    <row r="60" spans="1:6" ht="12.75">
      <c r="A60" s="123" t="s">
        <v>965</v>
      </c>
      <c r="B60" s="195" t="s">
        <v>966</v>
      </c>
      <c r="C60" s="196">
        <v>2334240</v>
      </c>
      <c r="D60" s="154">
        <v>845365</v>
      </c>
      <c r="E60" s="153">
        <v>36.21585612447735</v>
      </c>
      <c r="F60" s="154">
        <v>221304</v>
      </c>
    </row>
    <row r="61" spans="1:6" ht="25.5">
      <c r="A61" s="123" t="s">
        <v>967</v>
      </c>
      <c r="B61" s="155" t="s">
        <v>968</v>
      </c>
      <c r="C61" s="196">
        <v>1000</v>
      </c>
      <c r="D61" s="154">
        <v>0</v>
      </c>
      <c r="E61" s="153">
        <v>0</v>
      </c>
      <c r="F61" s="154">
        <v>0</v>
      </c>
    </row>
    <row r="62" spans="1:6" ht="12.75">
      <c r="A62" s="123" t="s">
        <v>969</v>
      </c>
      <c r="B62" s="155" t="s">
        <v>970</v>
      </c>
      <c r="C62" s="196">
        <v>3068800</v>
      </c>
      <c r="D62" s="154">
        <v>1117198</v>
      </c>
      <c r="E62" s="153">
        <v>36.40504431699687</v>
      </c>
      <c r="F62" s="154">
        <v>263752</v>
      </c>
    </row>
    <row r="63" spans="1:6" ht="12.75">
      <c r="A63" s="123" t="s">
        <v>971</v>
      </c>
      <c r="B63" s="195" t="s">
        <v>972</v>
      </c>
      <c r="C63" s="196">
        <v>730000</v>
      </c>
      <c r="D63" s="154">
        <v>358045</v>
      </c>
      <c r="E63" s="153">
        <v>49.047260273972604</v>
      </c>
      <c r="F63" s="154">
        <v>99847</v>
      </c>
    </row>
    <row r="64" spans="1:6" ht="25.5">
      <c r="A64" s="123" t="s">
        <v>973</v>
      </c>
      <c r="B64" s="155" t="s">
        <v>974</v>
      </c>
      <c r="C64" s="196">
        <v>330000</v>
      </c>
      <c r="D64" s="154">
        <v>40092</v>
      </c>
      <c r="E64" s="153">
        <v>12.149090909090908</v>
      </c>
      <c r="F64" s="154">
        <v>8277</v>
      </c>
    </row>
    <row r="65" spans="1:6" ht="12.75">
      <c r="A65" s="123" t="s">
        <v>234</v>
      </c>
      <c r="B65" s="155" t="s">
        <v>975</v>
      </c>
      <c r="C65" s="196">
        <v>2159422</v>
      </c>
      <c r="D65" s="154">
        <v>823853</v>
      </c>
      <c r="E65" s="153">
        <v>38.151551665214114</v>
      </c>
      <c r="F65" s="154">
        <v>193697</v>
      </c>
    </row>
    <row r="66" spans="1:6" ht="38.25">
      <c r="A66" s="123" t="s">
        <v>248</v>
      </c>
      <c r="B66" s="156" t="s">
        <v>976</v>
      </c>
      <c r="C66" s="196">
        <v>40200</v>
      </c>
      <c r="D66" s="154">
        <v>3265</v>
      </c>
      <c r="E66" s="153">
        <v>8.121890547263682</v>
      </c>
      <c r="F66" s="154">
        <v>825</v>
      </c>
    </row>
    <row r="67" spans="1:6" ht="12.75">
      <c r="A67" s="123" t="s">
        <v>977</v>
      </c>
      <c r="B67" s="195" t="s">
        <v>978</v>
      </c>
      <c r="C67" s="196">
        <v>452000</v>
      </c>
      <c r="D67" s="154">
        <v>564399</v>
      </c>
      <c r="E67" s="153">
        <v>124.8670353982301</v>
      </c>
      <c r="F67" s="154">
        <v>149949</v>
      </c>
    </row>
    <row r="68" spans="1:6" ht="12.75">
      <c r="A68" s="123" t="s">
        <v>979</v>
      </c>
      <c r="B68" s="195" t="s">
        <v>980</v>
      </c>
      <c r="C68" s="196">
        <v>2500</v>
      </c>
      <c r="D68" s="154">
        <v>25</v>
      </c>
      <c r="E68" s="153">
        <v>1</v>
      </c>
      <c r="F68" s="154">
        <v>25</v>
      </c>
    </row>
    <row r="69" spans="1:6" ht="12.75">
      <c r="A69" s="194"/>
      <c r="B69" s="194" t="s">
        <v>981</v>
      </c>
      <c r="C69" s="199">
        <v>18000</v>
      </c>
      <c r="D69" s="199">
        <v>7840</v>
      </c>
      <c r="E69" s="67">
        <v>43.55555555555555</v>
      </c>
      <c r="F69" s="193">
        <v>1110</v>
      </c>
    </row>
    <row r="70" spans="1:6" ht="25.5">
      <c r="A70" s="123" t="s">
        <v>982</v>
      </c>
      <c r="B70" s="156" t="s">
        <v>983</v>
      </c>
      <c r="C70" s="196">
        <v>18000</v>
      </c>
      <c r="D70" s="154">
        <v>7840</v>
      </c>
      <c r="E70" s="153">
        <v>43.55555555555555</v>
      </c>
      <c r="F70" s="154">
        <v>1110</v>
      </c>
    </row>
    <row r="71" spans="1:6" ht="12.75">
      <c r="A71" s="123"/>
      <c r="B71" s="194" t="s">
        <v>984</v>
      </c>
      <c r="C71" s="199">
        <v>102000</v>
      </c>
      <c r="D71" s="199">
        <v>6500</v>
      </c>
      <c r="E71" s="67">
        <v>6.372549019607843</v>
      </c>
      <c r="F71" s="193">
        <v>3400</v>
      </c>
    </row>
    <row r="72" spans="1:6" ht="25.5">
      <c r="A72" s="123" t="s">
        <v>985</v>
      </c>
      <c r="B72" s="156" t="s">
        <v>986</v>
      </c>
      <c r="C72" s="196">
        <v>102000</v>
      </c>
      <c r="D72" s="154">
        <v>6500</v>
      </c>
      <c r="E72" s="153">
        <v>6.372549019607843</v>
      </c>
      <c r="F72" s="154">
        <v>3400</v>
      </c>
    </row>
    <row r="73" spans="1:6" ht="12.75">
      <c r="A73" s="194"/>
      <c r="B73" s="194" t="s">
        <v>987</v>
      </c>
      <c r="C73" s="199">
        <v>450000</v>
      </c>
      <c r="D73" s="199">
        <v>0</v>
      </c>
      <c r="E73" s="67">
        <v>0</v>
      </c>
      <c r="F73" s="193">
        <v>0</v>
      </c>
    </row>
    <row r="74" spans="1:6" ht="12.75">
      <c r="A74" s="123" t="s">
        <v>988</v>
      </c>
      <c r="B74" s="155" t="s">
        <v>989</v>
      </c>
      <c r="C74" s="196">
        <v>450000</v>
      </c>
      <c r="D74" s="154">
        <v>0</v>
      </c>
      <c r="E74" s="153">
        <v>0</v>
      </c>
      <c r="F74" s="154">
        <v>0</v>
      </c>
    </row>
    <row r="76" ht="12.75">
      <c r="A76" s="158" t="s">
        <v>990</v>
      </c>
    </row>
    <row r="77" ht="12.75">
      <c r="A77" s="158" t="s">
        <v>991</v>
      </c>
    </row>
    <row r="88" spans="1:9" ht="12.75">
      <c r="A88" s="157" t="s">
        <v>992</v>
      </c>
      <c r="C88" s="152"/>
      <c r="D88" s="152"/>
      <c r="E88" s="160"/>
      <c r="F88" s="152" t="s">
        <v>1735</v>
      </c>
      <c r="G88" s="152"/>
      <c r="I88" s="161"/>
    </row>
    <row r="89" spans="1:8" ht="12.75">
      <c r="A89" s="157"/>
      <c r="B89" s="162"/>
      <c r="C89" s="152"/>
      <c r="D89" s="202"/>
      <c r="E89" s="202"/>
      <c r="F89" s="163"/>
      <c r="G89" s="152"/>
      <c r="H89" s="163"/>
    </row>
    <row r="90" spans="1:8" ht="12.75">
      <c r="A90" s="157"/>
      <c r="B90" s="162"/>
      <c r="C90" s="152"/>
      <c r="D90" s="202"/>
      <c r="E90" s="202"/>
      <c r="F90" s="163"/>
      <c r="G90" s="152"/>
      <c r="H90" s="163"/>
    </row>
    <row r="91" spans="1:8" ht="12.75">
      <c r="A91" s="157"/>
      <c r="B91" s="162"/>
      <c r="C91" s="152"/>
      <c r="D91" s="202"/>
      <c r="E91" s="202"/>
      <c r="F91" s="163"/>
      <c r="G91" s="152"/>
      <c r="H91" s="163"/>
    </row>
    <row r="94" ht="12.75">
      <c r="A94" s="200" t="s">
        <v>993</v>
      </c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7480314960629921" right="0.5511811023622047" top="0.7874015748031497" bottom="0.5905511811023623" header="0.5118110236220472" footer="0.5118110236220472"/>
  <pageSetup firstPageNumber="9" useFirstPageNumber="1" horizontalDpi="600" verticalDpi="600" orientation="portrait" paperSize="9" scale="87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H590"/>
  <sheetViews>
    <sheetView zoomScaleSheetLayoutView="75" workbookViewId="0" topLeftCell="A1">
      <selection activeCell="D2" sqref="D2"/>
    </sheetView>
  </sheetViews>
  <sheetFormatPr defaultColWidth="9.140625" defaultRowHeight="17.25" customHeight="1"/>
  <cols>
    <col min="1" max="1" width="40.28125" style="203" customWidth="1"/>
    <col min="2" max="2" width="12.140625" style="203" customWidth="1"/>
    <col min="3" max="3" width="11.421875" style="279" customWidth="1"/>
    <col min="4" max="4" width="11.8515625" style="64" customWidth="1"/>
    <col min="5" max="5" width="7.7109375" style="203" customWidth="1"/>
    <col min="6" max="6" width="8.00390625" style="262" bestFit="1" customWidth="1"/>
    <col min="7" max="8" width="12.00390625" style="262" customWidth="1"/>
    <col min="9" max="16384" width="9.140625" style="203" customWidth="1"/>
  </cols>
  <sheetData>
    <row r="1" spans="1:8" s="144" customFormat="1" ht="12.75">
      <c r="A1" s="203"/>
      <c r="B1" s="162"/>
      <c r="C1" s="162" t="s">
        <v>1680</v>
      </c>
      <c r="D1" s="162"/>
      <c r="E1" s="162"/>
      <c r="F1" s="162"/>
      <c r="G1" s="162"/>
      <c r="H1" s="162"/>
    </row>
    <row r="2" spans="1:8" s="144" customFormat="1" ht="15" customHeight="1">
      <c r="A2" s="203"/>
      <c r="B2" s="166"/>
      <c r="C2" s="166" t="s">
        <v>1681</v>
      </c>
      <c r="D2" s="166"/>
      <c r="E2" s="166"/>
      <c r="F2" s="166"/>
      <c r="G2" s="166"/>
      <c r="H2" s="166"/>
    </row>
    <row r="3" spans="1:8" s="144" customFormat="1" ht="3.75" customHeight="1">
      <c r="A3" s="167"/>
      <c r="B3" s="167"/>
      <c r="C3" s="167"/>
      <c r="D3" s="167"/>
      <c r="E3" s="167"/>
      <c r="F3" s="167"/>
      <c r="G3" s="167"/>
      <c r="H3" s="167"/>
    </row>
    <row r="4" spans="2:8" s="204" customFormat="1" ht="12.75">
      <c r="B4" s="168"/>
      <c r="C4" s="168" t="s">
        <v>1682</v>
      </c>
      <c r="D4" s="168"/>
      <c r="E4" s="168"/>
      <c r="F4" s="168"/>
      <c r="G4" s="168"/>
      <c r="H4" s="168"/>
    </row>
    <row r="5" spans="1:8" ht="17.25" customHeight="1">
      <c r="A5" s="205"/>
      <c r="B5" s="188"/>
      <c r="C5" s="189"/>
      <c r="D5" s="190"/>
      <c r="E5" s="188"/>
      <c r="F5" s="159"/>
      <c r="G5" s="159"/>
      <c r="H5" s="64"/>
    </row>
    <row r="6" spans="2:8" ht="14.25" customHeight="1">
      <c r="B6" s="188"/>
      <c r="C6" s="206" t="s">
        <v>994</v>
      </c>
      <c r="D6" s="188"/>
      <c r="E6" s="188"/>
      <c r="F6" s="188"/>
      <c r="G6" s="188"/>
      <c r="H6" s="205"/>
    </row>
    <row r="7" spans="2:8" ht="17.25" customHeight="1">
      <c r="B7" s="188"/>
      <c r="C7" s="212" t="s">
        <v>995</v>
      </c>
      <c r="D7" s="188"/>
      <c r="E7" s="188"/>
      <c r="F7" s="188"/>
      <c r="G7" s="188"/>
      <c r="H7" s="205"/>
    </row>
    <row r="8" spans="2:8" ht="13.5" customHeight="1">
      <c r="B8" s="213"/>
      <c r="C8" s="213" t="s">
        <v>996</v>
      </c>
      <c r="D8" s="213"/>
      <c r="E8" s="213"/>
      <c r="F8" s="213"/>
      <c r="G8" s="213"/>
      <c r="H8" s="205"/>
    </row>
    <row r="9" spans="1:8" ht="14.25" customHeight="1">
      <c r="A9" s="214"/>
      <c r="C9" s="214" t="s">
        <v>997</v>
      </c>
      <c r="D9" s="214"/>
      <c r="E9" s="214"/>
      <c r="F9" s="214"/>
      <c r="G9" s="215"/>
      <c r="H9" s="205"/>
    </row>
    <row r="10" spans="3:8" ht="14.25" customHeight="1">
      <c r="C10" s="176" t="s">
        <v>998</v>
      </c>
      <c r="D10" s="48"/>
      <c r="E10" s="48"/>
      <c r="F10" s="48"/>
      <c r="G10" s="48"/>
      <c r="H10" s="48"/>
    </row>
    <row r="11" spans="1:8" s="178" customFormat="1" ht="12.75">
      <c r="A11" s="179" t="s">
        <v>1687</v>
      </c>
      <c r="B11" s="151"/>
      <c r="C11" s="151"/>
      <c r="D11" s="48"/>
      <c r="E11" s="151"/>
      <c r="F11" s="176"/>
      <c r="H11" s="180" t="s">
        <v>999</v>
      </c>
    </row>
    <row r="12" spans="1:8" ht="14.25" customHeight="1">
      <c r="A12" s="215"/>
      <c r="B12" s="215"/>
      <c r="C12" s="215"/>
      <c r="D12" s="215"/>
      <c r="E12" s="215"/>
      <c r="F12" s="215"/>
      <c r="G12" s="215"/>
      <c r="H12" s="64" t="s">
        <v>1000</v>
      </c>
    </row>
    <row r="13" spans="1:8" ht="11.25" customHeight="1">
      <c r="A13" s="215"/>
      <c r="B13" s="215"/>
      <c r="C13" s="215"/>
      <c r="D13" s="215"/>
      <c r="E13" s="215"/>
      <c r="F13" s="215"/>
      <c r="G13" s="215"/>
      <c r="H13" s="216" t="s">
        <v>1739</v>
      </c>
    </row>
    <row r="14" spans="1:8" ht="113.25" customHeight="1">
      <c r="A14" s="217" t="s">
        <v>1690</v>
      </c>
      <c r="B14" s="217" t="s">
        <v>1741</v>
      </c>
      <c r="C14" s="217" t="s">
        <v>1001</v>
      </c>
      <c r="D14" s="217" t="s">
        <v>1742</v>
      </c>
      <c r="E14" s="217" t="s">
        <v>1002</v>
      </c>
      <c r="F14" s="217" t="s">
        <v>1003</v>
      </c>
      <c r="G14" s="217" t="s">
        <v>1004</v>
      </c>
      <c r="H14" s="217" t="s">
        <v>1694</v>
      </c>
    </row>
    <row r="15" spans="1:8" ht="12" customHeight="1">
      <c r="A15" s="217">
        <v>1</v>
      </c>
      <c r="B15" s="217">
        <v>2</v>
      </c>
      <c r="C15" s="217">
        <v>3</v>
      </c>
      <c r="D15" s="217">
        <v>4</v>
      </c>
      <c r="E15" s="217">
        <v>5</v>
      </c>
      <c r="F15" s="217">
        <v>6</v>
      </c>
      <c r="G15" s="217">
        <v>7</v>
      </c>
      <c r="H15" s="218">
        <v>8</v>
      </c>
    </row>
    <row r="16" spans="1:8" ht="13.5" customHeight="1">
      <c r="A16" s="219" t="s">
        <v>1005</v>
      </c>
      <c r="B16" s="35">
        <v>2398918995</v>
      </c>
      <c r="C16" s="220" t="s">
        <v>1697</v>
      </c>
      <c r="D16" s="35">
        <v>725325553</v>
      </c>
      <c r="E16" s="221">
        <v>30.235516685297664</v>
      </c>
      <c r="F16" s="222" t="s">
        <v>1697</v>
      </c>
      <c r="G16" s="222" t="s">
        <v>1697</v>
      </c>
      <c r="H16" s="223">
        <v>178671624</v>
      </c>
    </row>
    <row r="17" spans="1:8" ht="12.75" customHeight="1">
      <c r="A17" s="226" t="s">
        <v>1006</v>
      </c>
      <c r="B17" s="227">
        <v>2598930427</v>
      </c>
      <c r="C17" s="227">
        <v>811581160</v>
      </c>
      <c r="D17" s="227">
        <v>801150171</v>
      </c>
      <c r="E17" s="221">
        <v>30.826149198798845</v>
      </c>
      <c r="F17" s="228">
        <v>98.71473248590443</v>
      </c>
      <c r="G17" s="227">
        <v>208459180</v>
      </c>
      <c r="H17" s="227">
        <v>193586509</v>
      </c>
    </row>
    <row r="18" spans="1:8" ht="12" customHeight="1">
      <c r="A18" s="230" t="s">
        <v>1007</v>
      </c>
      <c r="B18" s="231">
        <v>2264144649</v>
      </c>
      <c r="C18" s="231">
        <v>695283374</v>
      </c>
      <c r="D18" s="231">
        <v>695283374</v>
      </c>
      <c r="E18" s="232">
        <v>30.708434388548646</v>
      </c>
      <c r="F18" s="233">
        <v>100</v>
      </c>
      <c r="G18" s="231">
        <v>169008564</v>
      </c>
      <c r="H18" s="231">
        <v>169008564</v>
      </c>
    </row>
    <row r="19" spans="1:8" ht="12.75" customHeight="1">
      <c r="A19" s="230" t="s">
        <v>1008</v>
      </c>
      <c r="B19" s="231">
        <v>102844695</v>
      </c>
      <c r="C19" s="231">
        <v>35752780</v>
      </c>
      <c r="D19" s="231">
        <v>36155714</v>
      </c>
      <c r="E19" s="232">
        <v>35.15564317634468</v>
      </c>
      <c r="F19" s="233">
        <v>101.12700047380932</v>
      </c>
      <c r="G19" s="231">
        <v>9413697</v>
      </c>
      <c r="H19" s="231">
        <v>8116829</v>
      </c>
    </row>
    <row r="20" spans="1:8" ht="12" customHeight="1">
      <c r="A20" s="230" t="s">
        <v>1009</v>
      </c>
      <c r="B20" s="231">
        <v>231941083</v>
      </c>
      <c r="C20" s="231">
        <v>80545006</v>
      </c>
      <c r="D20" s="231">
        <v>69711083</v>
      </c>
      <c r="E20" s="232">
        <v>30.055513278775198</v>
      </c>
      <c r="F20" s="233">
        <v>86.5492306251737</v>
      </c>
      <c r="G20" s="231">
        <v>30036919</v>
      </c>
      <c r="H20" s="231">
        <v>16264706</v>
      </c>
    </row>
    <row r="21" spans="1:8" s="237" customFormat="1" ht="13.5" customHeight="1">
      <c r="A21" s="234" t="s">
        <v>1010</v>
      </c>
      <c r="B21" s="193">
        <v>2613491072</v>
      </c>
      <c r="C21" s="193">
        <v>800604381</v>
      </c>
      <c r="D21" s="193">
        <v>633168569</v>
      </c>
      <c r="E21" s="235">
        <v>24.22692680237325</v>
      </c>
      <c r="F21" s="236">
        <v>79.08632328605756</v>
      </c>
      <c r="G21" s="193">
        <v>196841421</v>
      </c>
      <c r="H21" s="193">
        <v>165389046</v>
      </c>
    </row>
    <row r="22" spans="1:8" s="146" customFormat="1" ht="12.75" customHeight="1">
      <c r="A22" s="239" t="s">
        <v>1011</v>
      </c>
      <c r="B22" s="197">
        <v>2222744112</v>
      </c>
      <c r="C22" s="197">
        <v>712807848</v>
      </c>
      <c r="D22" s="197">
        <v>589111400</v>
      </c>
      <c r="E22" s="232">
        <v>26.503788574651725</v>
      </c>
      <c r="F22" s="233">
        <v>82.64659285850063</v>
      </c>
      <c r="G22" s="197">
        <v>169591976</v>
      </c>
      <c r="H22" s="197">
        <v>152017891</v>
      </c>
    </row>
    <row r="23" spans="1:8" s="146" customFormat="1" ht="12.75" customHeight="1">
      <c r="A23" s="239" t="s">
        <v>1012</v>
      </c>
      <c r="B23" s="197">
        <v>881377457</v>
      </c>
      <c r="C23" s="197">
        <v>279489180</v>
      </c>
      <c r="D23" s="197">
        <v>243649931</v>
      </c>
      <c r="E23" s="232">
        <v>27.644220880044585</v>
      </c>
      <c r="F23" s="233">
        <v>87.17687425323585</v>
      </c>
      <c r="G23" s="197">
        <v>71504135</v>
      </c>
      <c r="H23" s="197">
        <v>66590591</v>
      </c>
    </row>
    <row r="24" spans="1:8" s="146" customFormat="1" ht="12.75" customHeight="1">
      <c r="A24" s="240" t="s">
        <v>1013</v>
      </c>
      <c r="B24" s="241">
        <v>392022584</v>
      </c>
      <c r="C24" s="241">
        <v>118935010</v>
      </c>
      <c r="D24" s="241">
        <v>110013158</v>
      </c>
      <c r="E24" s="242">
        <v>28.062964352074165</v>
      </c>
      <c r="F24" s="243">
        <v>92.49854857707584</v>
      </c>
      <c r="G24" s="241">
        <v>30752801</v>
      </c>
      <c r="H24" s="241">
        <v>29829440</v>
      </c>
    </row>
    <row r="25" spans="1:8" s="146" customFormat="1" ht="12.75" customHeight="1">
      <c r="A25" s="239" t="s">
        <v>1014</v>
      </c>
      <c r="B25" s="197">
        <v>64535310</v>
      </c>
      <c r="C25" s="197">
        <v>28442931</v>
      </c>
      <c r="D25" s="197">
        <v>28079251</v>
      </c>
      <c r="E25" s="232">
        <v>43.50990333818804</v>
      </c>
      <c r="F25" s="233">
        <v>98.72136946786532</v>
      </c>
      <c r="G25" s="197">
        <v>15866541</v>
      </c>
      <c r="H25" s="197">
        <v>15897082</v>
      </c>
    </row>
    <row r="26" spans="1:8" s="146" customFormat="1" ht="12.75" customHeight="1">
      <c r="A26" s="239" t="s">
        <v>1015</v>
      </c>
      <c r="B26" s="197">
        <v>1276831345</v>
      </c>
      <c r="C26" s="197">
        <v>404875737</v>
      </c>
      <c r="D26" s="197">
        <v>317382218</v>
      </c>
      <c r="E26" s="232">
        <v>24.857019624623955</v>
      </c>
      <c r="F26" s="233">
        <v>78.39003155676873</v>
      </c>
      <c r="G26" s="197">
        <v>82221300</v>
      </c>
      <c r="H26" s="197">
        <v>69530218</v>
      </c>
    </row>
    <row r="27" spans="1:8" s="247" customFormat="1" ht="15.75" customHeight="1">
      <c r="A27" s="245" t="s">
        <v>1016</v>
      </c>
      <c r="B27" s="241">
        <v>15670605</v>
      </c>
      <c r="C27" s="241">
        <v>4097268</v>
      </c>
      <c r="D27" s="241">
        <v>4092489</v>
      </c>
      <c r="E27" s="242">
        <v>26.11570516900911</v>
      </c>
      <c r="F27" s="233">
        <v>99.88336130319033</v>
      </c>
      <c r="G27" s="241">
        <v>776267</v>
      </c>
      <c r="H27" s="241">
        <v>795862</v>
      </c>
    </row>
    <row r="28" spans="1:8" s="247" customFormat="1" ht="12.75">
      <c r="A28" s="248" t="s">
        <v>1017</v>
      </c>
      <c r="B28" s="241">
        <v>269944360</v>
      </c>
      <c r="C28" s="249" t="s">
        <v>1697</v>
      </c>
      <c r="D28" s="241">
        <v>72881507</v>
      </c>
      <c r="E28" s="242">
        <v>26.99871447582754</v>
      </c>
      <c r="F28" s="249" t="s">
        <v>1697</v>
      </c>
      <c r="G28" s="249" t="s">
        <v>1697</v>
      </c>
      <c r="H28" s="241">
        <v>18542117</v>
      </c>
    </row>
    <row r="29" spans="1:8" s="146" customFormat="1" ht="24.75" customHeight="1">
      <c r="A29" s="250" t="s">
        <v>1018</v>
      </c>
      <c r="B29" s="197">
        <v>631530549</v>
      </c>
      <c r="C29" s="197">
        <v>196296560</v>
      </c>
      <c r="D29" s="197">
        <v>153725978</v>
      </c>
      <c r="E29" s="232">
        <v>24.341811847964937</v>
      </c>
      <c r="F29" s="233">
        <v>78.3131288699099</v>
      </c>
      <c r="G29" s="197">
        <v>34005290</v>
      </c>
      <c r="H29" s="197">
        <v>36196064.81</v>
      </c>
    </row>
    <row r="30" spans="1:8" s="247" customFormat="1" ht="12.75">
      <c r="A30" s="248" t="s">
        <v>1019</v>
      </c>
      <c r="B30" s="241">
        <v>13946552</v>
      </c>
      <c r="C30" s="249" t="s">
        <v>1697</v>
      </c>
      <c r="D30" s="241">
        <v>6631411</v>
      </c>
      <c r="E30" s="232">
        <v>47.54874896676971</v>
      </c>
      <c r="F30" s="251" t="s">
        <v>1697</v>
      </c>
      <c r="G30" s="249" t="s">
        <v>1697</v>
      </c>
      <c r="H30" s="241">
        <v>1630389</v>
      </c>
    </row>
    <row r="31" spans="1:8" s="146" customFormat="1" ht="12" customHeight="1">
      <c r="A31" s="239" t="s">
        <v>1020</v>
      </c>
      <c r="B31" s="197">
        <v>125926908</v>
      </c>
      <c r="C31" s="197">
        <v>42686260</v>
      </c>
      <c r="D31" s="197">
        <v>41462538</v>
      </c>
      <c r="E31" s="232">
        <v>32.92587633454798</v>
      </c>
      <c r="F31" s="233">
        <v>97.13321804252703</v>
      </c>
      <c r="G31" s="197">
        <v>10985393</v>
      </c>
      <c r="H31" s="197">
        <v>10543505</v>
      </c>
    </row>
    <row r="32" spans="1:8" s="146" customFormat="1" ht="12" customHeight="1">
      <c r="A32" s="155" t="s">
        <v>1021</v>
      </c>
      <c r="B32" s="197">
        <v>8583178</v>
      </c>
      <c r="C32" s="197">
        <v>3190178</v>
      </c>
      <c r="D32" s="197">
        <v>2791526</v>
      </c>
      <c r="E32" s="232">
        <v>32.5232215852916</v>
      </c>
      <c r="F32" s="252">
        <v>87.50376938214734</v>
      </c>
      <c r="G32" s="197">
        <v>5081</v>
      </c>
      <c r="H32" s="197">
        <v>295286</v>
      </c>
    </row>
    <row r="33" spans="1:8" s="146" customFormat="1" ht="12.75" customHeight="1">
      <c r="A33" s="239" t="s">
        <v>1022</v>
      </c>
      <c r="B33" s="197">
        <v>390746960</v>
      </c>
      <c r="C33" s="197">
        <v>87796533</v>
      </c>
      <c r="D33" s="197">
        <v>44057169</v>
      </c>
      <c r="E33" s="232">
        <v>11.275114974662886</v>
      </c>
      <c r="F33" s="252">
        <v>50.18098949305892</v>
      </c>
      <c r="G33" s="197">
        <v>27249445</v>
      </c>
      <c r="H33" s="197">
        <v>13371155</v>
      </c>
    </row>
    <row r="34" spans="1:8" s="146" customFormat="1" ht="12.75" customHeight="1">
      <c r="A34" s="239" t="s">
        <v>1023</v>
      </c>
      <c r="B34" s="197">
        <v>146234712</v>
      </c>
      <c r="C34" s="197">
        <v>37189557</v>
      </c>
      <c r="D34" s="197">
        <v>12217231</v>
      </c>
      <c r="E34" s="232">
        <v>8.35453554967168</v>
      </c>
      <c r="F34" s="233">
        <v>32.8512410083293</v>
      </c>
      <c r="G34" s="197">
        <v>14562062</v>
      </c>
      <c r="H34" s="197">
        <v>4857076</v>
      </c>
    </row>
    <row r="35" spans="1:8" s="146" customFormat="1" ht="12.75" customHeight="1">
      <c r="A35" s="239" t="s">
        <v>1024</v>
      </c>
      <c r="B35" s="197">
        <v>244512248</v>
      </c>
      <c r="C35" s="197">
        <v>50606976</v>
      </c>
      <c r="D35" s="197">
        <v>31839938</v>
      </c>
      <c r="E35" s="232">
        <v>13.02181721383544</v>
      </c>
      <c r="F35" s="233">
        <v>62.91610468880812</v>
      </c>
      <c r="G35" s="197">
        <v>12687383</v>
      </c>
      <c r="H35" s="197">
        <v>8514079</v>
      </c>
    </row>
    <row r="36" spans="1:8" s="247" customFormat="1" ht="12.75" customHeight="1">
      <c r="A36" s="248" t="s">
        <v>1025</v>
      </c>
      <c r="B36" s="241">
        <v>8173074</v>
      </c>
      <c r="C36" s="241">
        <v>5065312</v>
      </c>
      <c r="D36" s="241">
        <v>5050174</v>
      </c>
      <c r="E36" s="242">
        <v>61.79038633444406</v>
      </c>
      <c r="F36" s="233">
        <v>99.70114377949473</v>
      </c>
      <c r="G36" s="241">
        <v>420303</v>
      </c>
      <c r="H36" s="241">
        <v>483707</v>
      </c>
    </row>
    <row r="37" spans="1:8" ht="12.75" customHeight="1">
      <c r="A37" s="253" t="s">
        <v>1026</v>
      </c>
      <c r="B37" s="154">
        <v>20201205</v>
      </c>
      <c r="C37" s="249" t="s">
        <v>1697</v>
      </c>
      <c r="D37" s="154">
        <v>-6030149</v>
      </c>
      <c r="E37" s="254" t="s">
        <v>1697</v>
      </c>
      <c r="F37" s="255" t="s">
        <v>1697</v>
      </c>
      <c r="G37" s="256" t="s">
        <v>1697</v>
      </c>
      <c r="H37" s="154">
        <v>1528792</v>
      </c>
    </row>
    <row r="38" spans="1:8" s="237" customFormat="1" ht="13.5" customHeight="1">
      <c r="A38" s="257" t="s">
        <v>1027</v>
      </c>
      <c r="B38" s="193">
        <v>-234773282</v>
      </c>
      <c r="C38" s="258" t="s">
        <v>1697</v>
      </c>
      <c r="D38" s="193">
        <v>98187133</v>
      </c>
      <c r="E38" s="259" t="s">
        <v>1697</v>
      </c>
      <c r="F38" s="222" t="s">
        <v>1697</v>
      </c>
      <c r="G38" s="222" t="s">
        <v>1697</v>
      </c>
      <c r="H38" s="238">
        <v>11753786</v>
      </c>
    </row>
    <row r="39" spans="1:8" s="237" customFormat="1" ht="13.5" customHeight="1">
      <c r="A39" s="257" t="s">
        <v>1028</v>
      </c>
      <c r="B39" s="193">
        <v>234773282</v>
      </c>
      <c r="C39" s="258" t="s">
        <v>1697</v>
      </c>
      <c r="D39" s="193">
        <v>-98187133</v>
      </c>
      <c r="E39" s="259" t="s">
        <v>1697</v>
      </c>
      <c r="F39" s="222" t="s">
        <v>1697</v>
      </c>
      <c r="G39" s="222" t="s">
        <v>1697</v>
      </c>
      <c r="H39" s="238">
        <v>-11753786</v>
      </c>
    </row>
    <row r="40" spans="1:8" ht="12.75">
      <c r="A40" s="253" t="s">
        <v>1029</v>
      </c>
      <c r="B40" s="154">
        <v>222684358</v>
      </c>
      <c r="C40" s="249" t="s">
        <v>1697</v>
      </c>
      <c r="D40" s="154">
        <v>-88036103</v>
      </c>
      <c r="E40" s="254" t="s">
        <v>1697</v>
      </c>
      <c r="F40" s="255" t="s">
        <v>1697</v>
      </c>
      <c r="G40" s="256" t="s">
        <v>1697</v>
      </c>
      <c r="H40" s="154">
        <v>-2098513</v>
      </c>
    </row>
    <row r="41" spans="1:8" ht="38.25" customHeight="1">
      <c r="A41" s="114" t="s">
        <v>1030</v>
      </c>
      <c r="B41" s="154">
        <v>1790335</v>
      </c>
      <c r="C41" s="154">
        <v>1811369</v>
      </c>
      <c r="D41" s="154">
        <v>1811369</v>
      </c>
      <c r="E41" s="254" t="s">
        <v>1697</v>
      </c>
      <c r="F41" s="255" t="s">
        <v>1697</v>
      </c>
      <c r="G41" s="154">
        <v>-649786</v>
      </c>
      <c r="H41" s="154">
        <v>-649786</v>
      </c>
    </row>
    <row r="42" spans="1:8" ht="28.5" customHeight="1">
      <c r="A42" s="250" t="s">
        <v>1031</v>
      </c>
      <c r="B42" s="154">
        <v>10298589</v>
      </c>
      <c r="C42" s="154">
        <v>-11962399</v>
      </c>
      <c r="D42" s="154">
        <v>-11962399</v>
      </c>
      <c r="E42" s="254" t="s">
        <v>1697</v>
      </c>
      <c r="F42" s="255" t="s">
        <v>1697</v>
      </c>
      <c r="G42" s="154">
        <v>-9005487</v>
      </c>
      <c r="H42" s="154">
        <v>-9005487</v>
      </c>
    </row>
    <row r="43" spans="1:8" ht="16.5" customHeight="1">
      <c r="A43" s="250"/>
      <c r="B43" s="154"/>
      <c r="C43" s="154"/>
      <c r="D43" s="154"/>
      <c r="E43" s="254"/>
      <c r="F43" s="255"/>
      <c r="G43" s="154"/>
      <c r="H43" s="154"/>
    </row>
    <row r="44" spans="1:8" ht="13.5" customHeight="1">
      <c r="A44" s="219" t="s">
        <v>1032</v>
      </c>
      <c r="B44" s="66"/>
      <c r="C44" s="224"/>
      <c r="D44" s="66"/>
      <c r="E44" s="221"/>
      <c r="F44" s="224"/>
      <c r="G44" s="224"/>
      <c r="H44" s="225"/>
    </row>
    <row r="45" spans="1:8" s="146" customFormat="1" ht="12.75" customHeight="1">
      <c r="A45" s="226" t="s">
        <v>1006</v>
      </c>
      <c r="B45" s="66">
        <v>1933168</v>
      </c>
      <c r="C45" s="66">
        <v>582685</v>
      </c>
      <c r="D45" s="66">
        <v>582685</v>
      </c>
      <c r="E45" s="221">
        <v>30.14145692459217</v>
      </c>
      <c r="F45" s="228">
        <v>100</v>
      </c>
      <c r="G45" s="66">
        <v>145063</v>
      </c>
      <c r="H45" s="66">
        <v>145063</v>
      </c>
    </row>
    <row r="46" spans="1:8" s="146" customFormat="1" ht="12.75" customHeight="1">
      <c r="A46" s="230" t="s">
        <v>1007</v>
      </c>
      <c r="B46" s="70">
        <v>1933168</v>
      </c>
      <c r="C46" s="70">
        <v>582685</v>
      </c>
      <c r="D46" s="70">
        <v>582685</v>
      </c>
      <c r="E46" s="260">
        <v>30.14145692459217</v>
      </c>
      <c r="F46" s="252">
        <v>100</v>
      </c>
      <c r="G46" s="73">
        <v>145063</v>
      </c>
      <c r="H46" s="73">
        <v>145063</v>
      </c>
    </row>
    <row r="47" spans="1:8" s="146" customFormat="1" ht="12.75" customHeight="1">
      <c r="A47" s="261" t="s">
        <v>1033</v>
      </c>
      <c r="B47" s="66">
        <v>1933168</v>
      </c>
      <c r="C47" s="66">
        <v>582685</v>
      </c>
      <c r="D47" s="66">
        <v>535558</v>
      </c>
      <c r="E47" s="221">
        <v>27.703645001365633</v>
      </c>
      <c r="F47" s="228">
        <v>91.91209658734995</v>
      </c>
      <c r="G47" s="66">
        <v>145063</v>
      </c>
      <c r="H47" s="66">
        <v>151933</v>
      </c>
    </row>
    <row r="48" spans="1:8" s="146" customFormat="1" ht="12.75" customHeight="1">
      <c r="A48" s="239" t="s">
        <v>1034</v>
      </c>
      <c r="B48" s="70">
        <v>1913168</v>
      </c>
      <c r="C48" s="70">
        <v>573685</v>
      </c>
      <c r="D48" s="70">
        <v>527694</v>
      </c>
      <c r="E48" s="260">
        <v>27.582209194383346</v>
      </c>
      <c r="F48" s="252">
        <v>91.98323121573686</v>
      </c>
      <c r="G48" s="70">
        <v>143063</v>
      </c>
      <c r="H48" s="70">
        <v>150964</v>
      </c>
    </row>
    <row r="49" spans="1:8" s="146" customFormat="1" ht="12.75" customHeight="1">
      <c r="A49" s="239" t="s">
        <v>1035</v>
      </c>
      <c r="B49" s="70">
        <v>1901168</v>
      </c>
      <c r="C49" s="70">
        <v>569685</v>
      </c>
      <c r="D49" s="70">
        <v>523694</v>
      </c>
      <c r="E49" s="260">
        <v>27.54590862038494</v>
      </c>
      <c r="F49" s="252">
        <v>91.92694208202778</v>
      </c>
      <c r="G49" s="73">
        <v>142063</v>
      </c>
      <c r="H49" s="73">
        <v>149964</v>
      </c>
    </row>
    <row r="50" spans="1:8" s="265" customFormat="1" ht="12.75" customHeight="1">
      <c r="A50" s="240" t="s">
        <v>1013</v>
      </c>
      <c r="B50" s="81">
        <v>652866</v>
      </c>
      <c r="C50" s="81">
        <v>178089</v>
      </c>
      <c r="D50" s="81">
        <v>174279</v>
      </c>
      <c r="E50" s="242">
        <v>26.694451847699224</v>
      </c>
      <c r="F50" s="243">
        <v>97.86062025167192</v>
      </c>
      <c r="G50" s="241">
        <v>53690</v>
      </c>
      <c r="H50" s="241">
        <v>50587</v>
      </c>
    </row>
    <row r="51" spans="1:8" s="146" customFormat="1" ht="12.75" customHeight="1">
      <c r="A51" s="239" t="s">
        <v>1015</v>
      </c>
      <c r="B51" s="70">
        <v>12000</v>
      </c>
      <c r="C51" s="70">
        <v>4000</v>
      </c>
      <c r="D51" s="70">
        <v>4000</v>
      </c>
      <c r="E51" s="260">
        <v>33.33333333333333</v>
      </c>
      <c r="F51" s="252">
        <v>100</v>
      </c>
      <c r="G51" s="73">
        <v>1000</v>
      </c>
      <c r="H51" s="73">
        <v>1000</v>
      </c>
    </row>
    <row r="52" spans="1:8" s="146" customFormat="1" ht="12.75" customHeight="1">
      <c r="A52" s="239" t="s">
        <v>1020</v>
      </c>
      <c r="B52" s="70">
        <v>12000</v>
      </c>
      <c r="C52" s="70">
        <v>4000</v>
      </c>
      <c r="D52" s="70">
        <v>4000</v>
      </c>
      <c r="E52" s="260">
        <v>33.33333333333333</v>
      </c>
      <c r="F52" s="252">
        <v>100</v>
      </c>
      <c r="G52" s="73">
        <v>1000</v>
      </c>
      <c r="H52" s="73">
        <v>1000</v>
      </c>
    </row>
    <row r="53" spans="1:8" s="146" customFormat="1" ht="12.75" customHeight="1">
      <c r="A53" s="239" t="s">
        <v>1022</v>
      </c>
      <c r="B53" s="70">
        <v>20000</v>
      </c>
      <c r="C53" s="70">
        <v>9000</v>
      </c>
      <c r="D53" s="70">
        <v>7864</v>
      </c>
      <c r="E53" s="260">
        <v>39.32</v>
      </c>
      <c r="F53" s="252">
        <v>87.37777777777778</v>
      </c>
      <c r="G53" s="70">
        <v>2000</v>
      </c>
      <c r="H53" s="70">
        <v>969</v>
      </c>
    </row>
    <row r="54" spans="1:8" s="146" customFormat="1" ht="12.75" customHeight="1">
      <c r="A54" s="239" t="s">
        <v>1023</v>
      </c>
      <c r="B54" s="70">
        <v>20000</v>
      </c>
      <c r="C54" s="70">
        <v>9000</v>
      </c>
      <c r="D54" s="70">
        <v>7864</v>
      </c>
      <c r="E54" s="260">
        <v>39.32</v>
      </c>
      <c r="F54" s="252">
        <v>87.37777777777778</v>
      </c>
      <c r="G54" s="73">
        <v>2000</v>
      </c>
      <c r="H54" s="73">
        <v>969</v>
      </c>
    </row>
    <row r="55" spans="1:8" s="146" customFormat="1" ht="12.75" customHeight="1">
      <c r="A55" s="239"/>
      <c r="B55" s="70"/>
      <c r="C55" s="70"/>
      <c r="D55" s="70"/>
      <c r="E55" s="260"/>
      <c r="F55" s="252"/>
      <c r="G55" s="70"/>
      <c r="H55" s="70"/>
    </row>
    <row r="56" spans="1:8" ht="13.5" customHeight="1">
      <c r="A56" s="219" t="s">
        <v>1036</v>
      </c>
      <c r="B56" s="66"/>
      <c r="C56" s="224"/>
      <c r="D56" s="66"/>
      <c r="E56" s="221"/>
      <c r="F56" s="224"/>
      <c r="G56" s="224"/>
      <c r="H56" s="225"/>
    </row>
    <row r="57" spans="1:8" s="146" customFormat="1" ht="12.75" customHeight="1">
      <c r="A57" s="226" t="s">
        <v>1006</v>
      </c>
      <c r="B57" s="66">
        <v>10610336</v>
      </c>
      <c r="C57" s="66">
        <v>3352899</v>
      </c>
      <c r="D57" s="66">
        <v>3371575</v>
      </c>
      <c r="E57" s="221">
        <v>31.77632640474345</v>
      </c>
      <c r="F57" s="228">
        <v>100.55701051537788</v>
      </c>
      <c r="G57" s="66">
        <v>861804</v>
      </c>
      <c r="H57" s="66">
        <v>858645</v>
      </c>
    </row>
    <row r="58" spans="1:8" s="146" customFormat="1" ht="12.75" customHeight="1">
      <c r="A58" s="230" t="s">
        <v>1007</v>
      </c>
      <c r="B58" s="70">
        <v>10351336</v>
      </c>
      <c r="C58" s="70">
        <v>3266567</v>
      </c>
      <c r="D58" s="70">
        <v>3266567</v>
      </c>
      <c r="E58" s="260">
        <v>31.556960376902072</v>
      </c>
      <c r="F58" s="252">
        <v>100</v>
      </c>
      <c r="G58" s="73">
        <v>840221</v>
      </c>
      <c r="H58" s="73">
        <v>840221</v>
      </c>
    </row>
    <row r="59" spans="1:8" s="146" customFormat="1" ht="13.5" customHeight="1">
      <c r="A59" s="230" t="s">
        <v>1008</v>
      </c>
      <c r="B59" s="70">
        <v>259000</v>
      </c>
      <c r="C59" s="70">
        <v>86332</v>
      </c>
      <c r="D59" s="70">
        <v>105008</v>
      </c>
      <c r="E59" s="260">
        <v>40.54362934362935</v>
      </c>
      <c r="F59" s="252">
        <v>121.6327665292128</v>
      </c>
      <c r="G59" s="73">
        <v>21583</v>
      </c>
      <c r="H59" s="73">
        <v>18424</v>
      </c>
    </row>
    <row r="60" spans="1:8" s="146" customFormat="1" ht="12.75" customHeight="1">
      <c r="A60" s="261" t="s">
        <v>1037</v>
      </c>
      <c r="B60" s="66">
        <v>10610336</v>
      </c>
      <c r="C60" s="66">
        <v>3352899</v>
      </c>
      <c r="D60" s="66">
        <v>2927812</v>
      </c>
      <c r="E60" s="221">
        <v>27.593961209145494</v>
      </c>
      <c r="F60" s="228">
        <v>87.32180718834657</v>
      </c>
      <c r="G60" s="66">
        <v>861804</v>
      </c>
      <c r="H60" s="66">
        <v>770684</v>
      </c>
    </row>
    <row r="61" spans="1:8" s="146" customFormat="1" ht="12.75" customHeight="1">
      <c r="A61" s="239" t="s">
        <v>1034</v>
      </c>
      <c r="B61" s="70">
        <v>10139686</v>
      </c>
      <c r="C61" s="70">
        <v>3266815</v>
      </c>
      <c r="D61" s="70">
        <v>2894950</v>
      </c>
      <c r="E61" s="260">
        <v>28.550686875313495</v>
      </c>
      <c r="F61" s="252">
        <v>88.61689443693628</v>
      </c>
      <c r="G61" s="70">
        <v>817783</v>
      </c>
      <c r="H61" s="70">
        <v>758240</v>
      </c>
    </row>
    <row r="62" spans="1:8" s="146" customFormat="1" ht="12.75" customHeight="1">
      <c r="A62" s="239" t="s">
        <v>1035</v>
      </c>
      <c r="B62" s="70">
        <v>10044099</v>
      </c>
      <c r="C62" s="70">
        <v>3176228</v>
      </c>
      <c r="D62" s="70">
        <v>2815801</v>
      </c>
      <c r="E62" s="260">
        <v>28.03438118242363</v>
      </c>
      <c r="F62" s="252">
        <v>88.65235745040974</v>
      </c>
      <c r="G62" s="73">
        <v>812783</v>
      </c>
      <c r="H62" s="73">
        <v>758240</v>
      </c>
    </row>
    <row r="63" spans="1:8" s="265" customFormat="1" ht="12" customHeight="1">
      <c r="A63" s="240" t="s">
        <v>1013</v>
      </c>
      <c r="B63" s="81">
        <v>5960132</v>
      </c>
      <c r="C63" s="81">
        <v>1847651</v>
      </c>
      <c r="D63" s="81">
        <v>1742451</v>
      </c>
      <c r="E63" s="242">
        <v>29.235107544598005</v>
      </c>
      <c r="F63" s="243">
        <v>94.30628403307767</v>
      </c>
      <c r="G63" s="241">
        <v>463442</v>
      </c>
      <c r="H63" s="241">
        <v>464904</v>
      </c>
    </row>
    <row r="64" spans="1:8" s="146" customFormat="1" ht="12.75" customHeight="1">
      <c r="A64" s="239" t="s">
        <v>1015</v>
      </c>
      <c r="B64" s="70">
        <v>95587</v>
      </c>
      <c r="C64" s="70">
        <v>90587</v>
      </c>
      <c r="D64" s="70">
        <v>79149</v>
      </c>
      <c r="E64" s="260">
        <v>82.8031008400724</v>
      </c>
      <c r="F64" s="252">
        <v>87.3734641836025</v>
      </c>
      <c r="G64" s="73">
        <v>5000</v>
      </c>
      <c r="H64" s="73">
        <v>0</v>
      </c>
    </row>
    <row r="65" spans="1:8" s="146" customFormat="1" ht="12" customHeight="1">
      <c r="A65" s="155" t="s">
        <v>1021</v>
      </c>
      <c r="B65" s="70">
        <v>95587</v>
      </c>
      <c r="C65" s="70">
        <v>90587</v>
      </c>
      <c r="D65" s="70">
        <v>79149</v>
      </c>
      <c r="E65" s="260">
        <v>82.8031008400724</v>
      </c>
      <c r="F65" s="252">
        <v>87.3734641836025</v>
      </c>
      <c r="G65" s="73">
        <v>5000</v>
      </c>
      <c r="H65" s="73">
        <v>0</v>
      </c>
    </row>
    <row r="66" spans="1:8" s="146" customFormat="1" ht="12.75" customHeight="1">
      <c r="A66" s="239" t="s">
        <v>1022</v>
      </c>
      <c r="B66" s="70">
        <v>470650</v>
      </c>
      <c r="C66" s="70">
        <v>86084</v>
      </c>
      <c r="D66" s="70">
        <v>32862</v>
      </c>
      <c r="E66" s="260">
        <v>6.982258578561564</v>
      </c>
      <c r="F66" s="252">
        <v>38.17434134101575</v>
      </c>
      <c r="G66" s="73">
        <v>44021</v>
      </c>
      <c r="H66" s="73">
        <v>12444</v>
      </c>
    </row>
    <row r="67" spans="1:8" s="146" customFormat="1" ht="12.75">
      <c r="A67" s="239" t="s">
        <v>1023</v>
      </c>
      <c r="B67" s="70">
        <v>470650</v>
      </c>
      <c r="C67" s="70">
        <v>86084</v>
      </c>
      <c r="D67" s="70">
        <v>32862</v>
      </c>
      <c r="E67" s="260">
        <v>6.982258578561564</v>
      </c>
      <c r="F67" s="252">
        <v>38.17434134101575</v>
      </c>
      <c r="G67" s="73">
        <v>44021</v>
      </c>
      <c r="H67" s="73">
        <v>12444</v>
      </c>
    </row>
    <row r="68" spans="1:8" s="146" customFormat="1" ht="12.75">
      <c r="A68" s="239"/>
      <c r="B68" s="70"/>
      <c r="C68" s="70"/>
      <c r="D68" s="70"/>
      <c r="E68" s="260"/>
      <c r="F68" s="252"/>
      <c r="G68" s="70"/>
      <c r="H68" s="70"/>
    </row>
    <row r="69" spans="1:8" ht="13.5" customHeight="1">
      <c r="A69" s="219" t="s">
        <v>1038</v>
      </c>
      <c r="B69" s="66"/>
      <c r="C69" s="224"/>
      <c r="D69" s="66"/>
      <c r="E69" s="221"/>
      <c r="F69" s="224"/>
      <c r="G69" s="224"/>
      <c r="H69" s="225"/>
    </row>
    <row r="70" spans="1:8" s="146" customFormat="1" ht="12.75" customHeight="1">
      <c r="A70" s="226" t="s">
        <v>1006</v>
      </c>
      <c r="B70" s="66">
        <v>8771146</v>
      </c>
      <c r="C70" s="66">
        <v>3100083</v>
      </c>
      <c r="D70" s="66">
        <v>3056406</v>
      </c>
      <c r="E70" s="221">
        <v>34.84614211187455</v>
      </c>
      <c r="F70" s="228">
        <v>98.5911022382304</v>
      </c>
      <c r="G70" s="66">
        <v>678446</v>
      </c>
      <c r="H70" s="66">
        <v>552585</v>
      </c>
    </row>
    <row r="71" spans="1:8" s="146" customFormat="1" ht="12.75" customHeight="1">
      <c r="A71" s="230" t="s">
        <v>1007</v>
      </c>
      <c r="B71" s="70">
        <v>7258183</v>
      </c>
      <c r="C71" s="70">
        <v>2291799</v>
      </c>
      <c r="D71" s="70">
        <v>2291799</v>
      </c>
      <c r="E71" s="260">
        <v>31.575381882765974</v>
      </c>
      <c r="F71" s="252">
        <v>100</v>
      </c>
      <c r="G71" s="73">
        <v>549391</v>
      </c>
      <c r="H71" s="73">
        <v>549391</v>
      </c>
    </row>
    <row r="72" spans="1:8" s="146" customFormat="1" ht="13.5" customHeight="1">
      <c r="A72" s="230" t="s">
        <v>1008</v>
      </c>
      <c r="B72" s="70">
        <v>689980</v>
      </c>
      <c r="C72" s="70">
        <v>301273</v>
      </c>
      <c r="D72" s="70">
        <v>526005</v>
      </c>
      <c r="E72" s="260">
        <v>76.23481840053334</v>
      </c>
      <c r="F72" s="252">
        <v>174.5941388707252</v>
      </c>
      <c r="G72" s="73">
        <v>62790</v>
      </c>
      <c r="H72" s="73">
        <v>3194</v>
      </c>
    </row>
    <row r="73" spans="1:8" s="146" customFormat="1" ht="12.75" customHeight="1">
      <c r="A73" s="230" t="s">
        <v>1009</v>
      </c>
      <c r="B73" s="70">
        <v>822983</v>
      </c>
      <c r="C73" s="70">
        <v>507011</v>
      </c>
      <c r="D73" s="70">
        <v>238602</v>
      </c>
      <c r="E73" s="260">
        <v>28.992336415211494</v>
      </c>
      <c r="F73" s="252">
        <v>47.06051742467126</v>
      </c>
      <c r="G73" s="73">
        <v>66265</v>
      </c>
      <c r="H73" s="73">
        <v>0</v>
      </c>
    </row>
    <row r="74" spans="1:8" s="146" customFormat="1" ht="12.75" customHeight="1">
      <c r="A74" s="261" t="s">
        <v>1037</v>
      </c>
      <c r="B74" s="66">
        <v>8771146</v>
      </c>
      <c r="C74" s="66">
        <v>3100083</v>
      </c>
      <c r="D74" s="66">
        <v>2386927</v>
      </c>
      <c r="E74" s="221">
        <v>27.213399480523982</v>
      </c>
      <c r="F74" s="228">
        <v>76.99558366663086</v>
      </c>
      <c r="G74" s="66">
        <v>678446</v>
      </c>
      <c r="H74" s="66">
        <v>719970</v>
      </c>
    </row>
    <row r="75" spans="1:8" s="146" customFormat="1" ht="12.75" customHeight="1">
      <c r="A75" s="239" t="s">
        <v>1039</v>
      </c>
      <c r="B75" s="70">
        <v>7904750</v>
      </c>
      <c r="C75" s="70">
        <v>2630843</v>
      </c>
      <c r="D75" s="70">
        <v>2215135</v>
      </c>
      <c r="E75" s="260">
        <v>28.022834371738515</v>
      </c>
      <c r="F75" s="252">
        <v>84.19867700201038</v>
      </c>
      <c r="G75" s="70">
        <v>603681</v>
      </c>
      <c r="H75" s="70">
        <v>572333</v>
      </c>
    </row>
    <row r="76" spans="1:8" s="146" customFormat="1" ht="12.75" customHeight="1">
      <c r="A76" s="239" t="s">
        <v>1035</v>
      </c>
      <c r="B76" s="70">
        <v>7897600</v>
      </c>
      <c r="C76" s="70">
        <v>2623693</v>
      </c>
      <c r="D76" s="70">
        <v>2215135</v>
      </c>
      <c r="E76" s="260">
        <v>28.0482045178282</v>
      </c>
      <c r="F76" s="252">
        <v>84.42813240725954</v>
      </c>
      <c r="G76" s="73">
        <v>603681</v>
      </c>
      <c r="H76" s="73">
        <v>572333</v>
      </c>
    </row>
    <row r="77" spans="1:8" s="265" customFormat="1" ht="12.75" customHeight="1">
      <c r="A77" s="240" t="s">
        <v>1013</v>
      </c>
      <c r="B77" s="81">
        <v>3927847</v>
      </c>
      <c r="C77" s="81">
        <v>1188992</v>
      </c>
      <c r="D77" s="81">
        <v>1119634</v>
      </c>
      <c r="E77" s="242">
        <v>28.505030873147554</v>
      </c>
      <c r="F77" s="243">
        <v>94.16665545268597</v>
      </c>
      <c r="G77" s="241">
        <v>313489</v>
      </c>
      <c r="H77" s="241">
        <v>311651</v>
      </c>
    </row>
    <row r="78" spans="1:8" s="146" customFormat="1" ht="12.75" customHeight="1">
      <c r="A78" s="239" t="s">
        <v>1015</v>
      </c>
      <c r="B78" s="70">
        <v>7150</v>
      </c>
      <c r="C78" s="70">
        <v>7150</v>
      </c>
      <c r="D78" s="70">
        <v>0</v>
      </c>
      <c r="E78" s="260">
        <v>0</v>
      </c>
      <c r="F78" s="252">
        <v>0</v>
      </c>
      <c r="G78" s="73">
        <v>0</v>
      </c>
      <c r="H78" s="73">
        <v>0</v>
      </c>
    </row>
    <row r="79" spans="1:8" s="146" customFormat="1" ht="12.75" customHeight="1">
      <c r="A79" s="155" t="s">
        <v>1021</v>
      </c>
      <c r="B79" s="70">
        <v>7150</v>
      </c>
      <c r="C79" s="70">
        <v>7150</v>
      </c>
      <c r="D79" s="70">
        <v>0</v>
      </c>
      <c r="E79" s="260">
        <v>0</v>
      </c>
      <c r="F79" s="252">
        <v>0</v>
      </c>
      <c r="G79" s="73">
        <v>0</v>
      </c>
      <c r="H79" s="73">
        <v>0</v>
      </c>
    </row>
    <row r="80" spans="1:8" s="146" customFormat="1" ht="12.75" customHeight="1">
      <c r="A80" s="239" t="s">
        <v>1022</v>
      </c>
      <c r="B80" s="70">
        <v>866396</v>
      </c>
      <c r="C80" s="70">
        <v>469240</v>
      </c>
      <c r="D80" s="70">
        <v>171792</v>
      </c>
      <c r="E80" s="260">
        <v>19.82834639125758</v>
      </c>
      <c r="F80" s="252">
        <v>36.61068962577785</v>
      </c>
      <c r="G80" s="70">
        <v>74765</v>
      </c>
      <c r="H80" s="70">
        <v>147637</v>
      </c>
    </row>
    <row r="81" spans="1:8" s="146" customFormat="1" ht="12.75" customHeight="1">
      <c r="A81" s="239" t="s">
        <v>1023</v>
      </c>
      <c r="B81" s="70">
        <v>866396</v>
      </c>
      <c r="C81" s="70">
        <v>469240</v>
      </c>
      <c r="D81" s="70">
        <v>171792</v>
      </c>
      <c r="E81" s="260">
        <v>19.82834639125758</v>
      </c>
      <c r="F81" s="252">
        <v>36.61068962577785</v>
      </c>
      <c r="G81" s="73">
        <v>74765</v>
      </c>
      <c r="H81" s="73">
        <v>147637</v>
      </c>
    </row>
    <row r="82" spans="1:8" s="146" customFormat="1" ht="12.75" customHeight="1">
      <c r="A82" s="239"/>
      <c r="B82" s="70"/>
      <c r="C82" s="70"/>
      <c r="D82" s="70"/>
      <c r="E82" s="260"/>
      <c r="F82" s="252"/>
      <c r="G82" s="70"/>
      <c r="H82" s="70"/>
    </row>
    <row r="83" spans="1:8" ht="13.5" customHeight="1">
      <c r="A83" s="219" t="s">
        <v>1040</v>
      </c>
      <c r="B83" s="66"/>
      <c r="C83" s="224"/>
      <c r="D83" s="66"/>
      <c r="E83" s="221"/>
      <c r="F83" s="224"/>
      <c r="G83" s="224"/>
      <c r="H83" s="225"/>
    </row>
    <row r="84" spans="1:8" s="146" customFormat="1" ht="12.75" customHeight="1">
      <c r="A84" s="226" t="s">
        <v>1006</v>
      </c>
      <c r="B84" s="66">
        <v>155933285</v>
      </c>
      <c r="C84" s="66">
        <v>37769842</v>
      </c>
      <c r="D84" s="66">
        <v>37731768</v>
      </c>
      <c r="E84" s="221">
        <v>24.19737902654972</v>
      </c>
      <c r="F84" s="228">
        <v>99.89919470671865</v>
      </c>
      <c r="G84" s="66">
        <v>8571299</v>
      </c>
      <c r="H84" s="66">
        <v>8560467</v>
      </c>
    </row>
    <row r="85" spans="1:8" s="146" customFormat="1" ht="12.75" customHeight="1">
      <c r="A85" s="230" t="s">
        <v>1007</v>
      </c>
      <c r="B85" s="70">
        <v>154767892</v>
      </c>
      <c r="C85" s="70">
        <v>37385890</v>
      </c>
      <c r="D85" s="70">
        <v>37385890</v>
      </c>
      <c r="E85" s="260">
        <v>24.156102093837394</v>
      </c>
      <c r="F85" s="252">
        <v>100</v>
      </c>
      <c r="G85" s="73">
        <v>8475572</v>
      </c>
      <c r="H85" s="73">
        <v>8475572</v>
      </c>
    </row>
    <row r="86" spans="1:8" s="146" customFormat="1" ht="12.75" customHeight="1">
      <c r="A86" s="230" t="s">
        <v>1008</v>
      </c>
      <c r="B86" s="70">
        <v>1165393</v>
      </c>
      <c r="C86" s="70">
        <v>383952</v>
      </c>
      <c r="D86" s="70">
        <v>345878</v>
      </c>
      <c r="E86" s="260">
        <v>29.67908679732931</v>
      </c>
      <c r="F86" s="252">
        <v>90.08365629036963</v>
      </c>
      <c r="G86" s="73">
        <v>95727</v>
      </c>
      <c r="H86" s="73">
        <v>84895</v>
      </c>
    </row>
    <row r="87" spans="1:8" s="146" customFormat="1" ht="12.75" customHeight="1">
      <c r="A87" s="261" t="s">
        <v>1037</v>
      </c>
      <c r="B87" s="66">
        <v>155933285</v>
      </c>
      <c r="C87" s="66">
        <v>37769842</v>
      </c>
      <c r="D87" s="66">
        <v>31809340</v>
      </c>
      <c r="E87" s="221">
        <v>20.399326545323536</v>
      </c>
      <c r="F87" s="228">
        <v>84.2188855330663</v>
      </c>
      <c r="G87" s="66">
        <v>8571299</v>
      </c>
      <c r="H87" s="66">
        <v>8532807</v>
      </c>
    </row>
    <row r="88" spans="1:8" s="146" customFormat="1" ht="12.75" customHeight="1">
      <c r="A88" s="124" t="s">
        <v>1039</v>
      </c>
      <c r="B88" s="70">
        <v>118517512</v>
      </c>
      <c r="C88" s="70">
        <v>32324209</v>
      </c>
      <c r="D88" s="70">
        <v>29401565</v>
      </c>
      <c r="E88" s="260">
        <v>24.807781148831406</v>
      </c>
      <c r="F88" s="252">
        <v>90.95834332713292</v>
      </c>
      <c r="G88" s="70">
        <v>7774256</v>
      </c>
      <c r="H88" s="70">
        <v>7910762</v>
      </c>
    </row>
    <row r="89" spans="1:8" s="146" customFormat="1" ht="12.75" customHeight="1">
      <c r="A89" s="239" t="s">
        <v>1012</v>
      </c>
      <c r="B89" s="70">
        <v>110951482</v>
      </c>
      <c r="C89" s="70">
        <v>30015577</v>
      </c>
      <c r="D89" s="70">
        <v>27712595</v>
      </c>
      <c r="E89" s="260">
        <v>24.97721932186539</v>
      </c>
      <c r="F89" s="252">
        <v>92.32737721483748</v>
      </c>
      <c r="G89" s="73">
        <v>7648233</v>
      </c>
      <c r="H89" s="73">
        <v>7187439</v>
      </c>
    </row>
    <row r="90" spans="1:8" s="265" customFormat="1" ht="12.75" customHeight="1">
      <c r="A90" s="240" t="s">
        <v>1013</v>
      </c>
      <c r="B90" s="81">
        <v>42496451</v>
      </c>
      <c r="C90" s="81">
        <v>12358525</v>
      </c>
      <c r="D90" s="81">
        <v>11884112</v>
      </c>
      <c r="E90" s="242">
        <v>27.964951708555613</v>
      </c>
      <c r="F90" s="243">
        <v>96.16124901636725</v>
      </c>
      <c r="G90" s="241">
        <v>3150660</v>
      </c>
      <c r="H90" s="241">
        <v>3100103</v>
      </c>
    </row>
    <row r="91" spans="1:8" s="146" customFormat="1" ht="12.75" customHeight="1">
      <c r="A91" s="239" t="s">
        <v>1015</v>
      </c>
      <c r="B91" s="70">
        <v>7566030</v>
      </c>
      <c r="C91" s="70">
        <v>2308632</v>
      </c>
      <c r="D91" s="70">
        <v>1688970</v>
      </c>
      <c r="E91" s="260">
        <v>22.323067711864745</v>
      </c>
      <c r="F91" s="252">
        <v>73.15890969197343</v>
      </c>
      <c r="G91" s="73">
        <v>126023</v>
      </c>
      <c r="H91" s="73">
        <v>723323</v>
      </c>
    </row>
    <row r="92" spans="1:8" s="247" customFormat="1" ht="15.75" customHeight="1">
      <c r="A92" s="245" t="s">
        <v>1016</v>
      </c>
      <c r="B92" s="80">
        <v>70558</v>
      </c>
      <c r="C92" s="266">
        <v>12080</v>
      </c>
      <c r="D92" s="266">
        <v>12080</v>
      </c>
      <c r="E92" s="267">
        <v>17.12066668556365</v>
      </c>
      <c r="F92" s="268" t="s">
        <v>1697</v>
      </c>
      <c r="G92" s="241">
        <v>-20780</v>
      </c>
      <c r="H92" s="241">
        <v>0</v>
      </c>
    </row>
    <row r="93" spans="1:8" s="146" customFormat="1" ht="24.75" customHeight="1">
      <c r="A93" s="250" t="s">
        <v>1018</v>
      </c>
      <c r="B93" s="70">
        <v>3447875</v>
      </c>
      <c r="C93" s="70">
        <v>1041708</v>
      </c>
      <c r="D93" s="70">
        <v>675103</v>
      </c>
      <c r="E93" s="260">
        <v>19.58026320559765</v>
      </c>
      <c r="F93" s="252">
        <v>64.80731644568344</v>
      </c>
      <c r="G93" s="73">
        <v>107137</v>
      </c>
      <c r="H93" s="73">
        <v>371614</v>
      </c>
    </row>
    <row r="94" spans="1:8" s="146" customFormat="1" ht="12.75" customHeight="1">
      <c r="A94" s="239" t="s">
        <v>1020</v>
      </c>
      <c r="B94" s="70">
        <v>2106810</v>
      </c>
      <c r="C94" s="70">
        <v>684400</v>
      </c>
      <c r="D94" s="70">
        <v>675574</v>
      </c>
      <c r="E94" s="260">
        <v>32.06620435634917</v>
      </c>
      <c r="F94" s="252">
        <v>98.7104032729398</v>
      </c>
      <c r="G94" s="73">
        <v>174200</v>
      </c>
      <c r="H94" s="73">
        <v>171460</v>
      </c>
    </row>
    <row r="95" spans="1:8" s="146" customFormat="1" ht="12" customHeight="1">
      <c r="A95" s="155" t="s">
        <v>1021</v>
      </c>
      <c r="B95" s="70">
        <v>1892787</v>
      </c>
      <c r="C95" s="70">
        <v>556444</v>
      </c>
      <c r="D95" s="70">
        <v>326213</v>
      </c>
      <c r="E95" s="260">
        <v>17.234532992882983</v>
      </c>
      <c r="F95" s="252">
        <v>58.62458755957473</v>
      </c>
      <c r="G95" s="73">
        <v>-134534</v>
      </c>
      <c r="H95" s="73">
        <v>180249</v>
      </c>
    </row>
    <row r="96" spans="1:8" s="146" customFormat="1" ht="13.5" customHeight="1">
      <c r="A96" s="239" t="s">
        <v>1022</v>
      </c>
      <c r="B96" s="70">
        <v>37415773</v>
      </c>
      <c r="C96" s="70">
        <v>5445633</v>
      </c>
      <c r="D96" s="70">
        <v>2407775</v>
      </c>
      <c r="E96" s="260">
        <v>6.435187106785152</v>
      </c>
      <c r="F96" s="252">
        <v>44.21478641693261</v>
      </c>
      <c r="G96" s="70">
        <v>797043</v>
      </c>
      <c r="H96" s="70">
        <v>622045</v>
      </c>
    </row>
    <row r="97" spans="1:8" s="146" customFormat="1" ht="13.5" customHeight="1">
      <c r="A97" s="239" t="s">
        <v>1023</v>
      </c>
      <c r="B97" s="70">
        <v>20745934</v>
      </c>
      <c r="C97" s="70">
        <v>3744908</v>
      </c>
      <c r="D97" s="70">
        <v>1024028</v>
      </c>
      <c r="E97" s="260">
        <v>4.936041925130968</v>
      </c>
      <c r="F97" s="252">
        <v>27.344543577572534</v>
      </c>
      <c r="G97" s="73">
        <v>290283</v>
      </c>
      <c r="H97" s="73">
        <v>326274</v>
      </c>
    </row>
    <row r="98" spans="1:8" s="146" customFormat="1" ht="13.5" customHeight="1">
      <c r="A98" s="239" t="s">
        <v>1024</v>
      </c>
      <c r="B98" s="70">
        <v>16669839</v>
      </c>
      <c r="C98" s="70">
        <v>1700725</v>
      </c>
      <c r="D98" s="70">
        <v>1383747</v>
      </c>
      <c r="E98" s="260">
        <v>8.30090200631212</v>
      </c>
      <c r="F98" s="252">
        <v>81.36218377456673</v>
      </c>
      <c r="G98" s="73">
        <v>506760</v>
      </c>
      <c r="H98" s="73">
        <v>295771</v>
      </c>
    </row>
    <row r="99" spans="1:8" s="146" customFormat="1" ht="13.5" customHeight="1">
      <c r="A99" s="239"/>
      <c r="B99" s="70"/>
      <c r="C99" s="70"/>
      <c r="D99" s="70"/>
      <c r="E99" s="260"/>
      <c r="F99" s="252"/>
      <c r="G99" s="70"/>
      <c r="H99" s="70"/>
    </row>
    <row r="100" spans="1:8" ht="13.5" customHeight="1">
      <c r="A100" s="219" t="s">
        <v>1041</v>
      </c>
      <c r="B100" s="66"/>
      <c r="C100" s="224"/>
      <c r="D100" s="66"/>
      <c r="E100" s="221"/>
      <c r="F100" s="224"/>
      <c r="G100" s="224"/>
      <c r="H100" s="225"/>
    </row>
    <row r="101" spans="1:8" s="146" customFormat="1" ht="12.75" customHeight="1">
      <c r="A101" s="226" t="s">
        <v>1006</v>
      </c>
      <c r="B101" s="66">
        <v>25132204</v>
      </c>
      <c r="C101" s="66">
        <v>7673050</v>
      </c>
      <c r="D101" s="66">
        <v>8148447</v>
      </c>
      <c r="E101" s="221">
        <v>32.422333512810894</v>
      </c>
      <c r="F101" s="228">
        <v>106.1956718645128</v>
      </c>
      <c r="G101" s="66">
        <v>1864040</v>
      </c>
      <c r="H101" s="66">
        <v>1807530</v>
      </c>
    </row>
    <row r="102" spans="1:8" s="146" customFormat="1" ht="12.75" customHeight="1">
      <c r="A102" s="230" t="s">
        <v>1007</v>
      </c>
      <c r="B102" s="70">
        <v>23974303</v>
      </c>
      <c r="C102" s="70">
        <v>7355750</v>
      </c>
      <c r="D102" s="70">
        <v>7355750</v>
      </c>
      <c r="E102" s="260">
        <v>30.681809602556537</v>
      </c>
      <c r="F102" s="252">
        <v>100</v>
      </c>
      <c r="G102" s="73">
        <v>1807340</v>
      </c>
      <c r="H102" s="73">
        <v>1807340</v>
      </c>
    </row>
    <row r="103" spans="1:8" ht="13.5" customHeight="1">
      <c r="A103" s="230" t="s">
        <v>1008</v>
      </c>
      <c r="B103" s="70">
        <v>367000</v>
      </c>
      <c r="C103" s="70">
        <v>87300</v>
      </c>
      <c r="D103" s="70">
        <v>36809</v>
      </c>
      <c r="E103" s="260">
        <v>10.029700272479564</v>
      </c>
      <c r="F103" s="252">
        <v>42.16380297823597</v>
      </c>
      <c r="G103" s="73">
        <v>16700</v>
      </c>
      <c r="H103" s="73">
        <v>190</v>
      </c>
    </row>
    <row r="104" spans="1:8" ht="13.5" customHeight="1">
      <c r="A104" s="230" t="s">
        <v>1009</v>
      </c>
      <c r="B104" s="70">
        <v>790901</v>
      </c>
      <c r="C104" s="70">
        <v>230000</v>
      </c>
      <c r="D104" s="70">
        <v>755888</v>
      </c>
      <c r="E104" s="260">
        <v>95.5730236780583</v>
      </c>
      <c r="F104" s="252">
        <v>328.6469565217391</v>
      </c>
      <c r="G104" s="73">
        <v>40000</v>
      </c>
      <c r="H104" s="73">
        <v>0</v>
      </c>
    </row>
    <row r="105" spans="1:8" s="146" customFormat="1" ht="12.75" customHeight="1">
      <c r="A105" s="261" t="s">
        <v>1037</v>
      </c>
      <c r="B105" s="66">
        <v>25132204</v>
      </c>
      <c r="C105" s="66">
        <v>7673050</v>
      </c>
      <c r="D105" s="66">
        <v>7489569</v>
      </c>
      <c r="E105" s="221">
        <v>29.800685208507776</v>
      </c>
      <c r="F105" s="228">
        <v>97.60876053199185</v>
      </c>
      <c r="G105" s="66">
        <v>1864040</v>
      </c>
      <c r="H105" s="66">
        <v>1892255</v>
      </c>
    </row>
    <row r="106" spans="1:8" s="146" customFormat="1" ht="12.75" customHeight="1">
      <c r="A106" s="124" t="s">
        <v>1039</v>
      </c>
      <c r="B106" s="70">
        <v>23276883</v>
      </c>
      <c r="C106" s="70">
        <v>7473050</v>
      </c>
      <c r="D106" s="70">
        <v>7299552</v>
      </c>
      <c r="E106" s="260">
        <v>31.359662717727282</v>
      </c>
      <c r="F106" s="252">
        <v>97.67835087414109</v>
      </c>
      <c r="G106" s="70">
        <v>1812040</v>
      </c>
      <c r="H106" s="70">
        <v>1836744</v>
      </c>
    </row>
    <row r="107" spans="1:8" s="146" customFormat="1" ht="12.75" customHeight="1">
      <c r="A107" s="239" t="s">
        <v>1012</v>
      </c>
      <c r="B107" s="70">
        <v>22436163</v>
      </c>
      <c r="C107" s="70">
        <v>6904290</v>
      </c>
      <c r="D107" s="70">
        <v>6735831</v>
      </c>
      <c r="E107" s="260">
        <v>30.022205668589592</v>
      </c>
      <c r="F107" s="252">
        <v>97.56008220975654</v>
      </c>
      <c r="G107" s="73">
        <v>1745850</v>
      </c>
      <c r="H107" s="73">
        <v>1773754</v>
      </c>
    </row>
    <row r="108" spans="1:8" s="265" customFormat="1" ht="12.75" customHeight="1">
      <c r="A108" s="240" t="s">
        <v>1013</v>
      </c>
      <c r="B108" s="81">
        <v>10165013</v>
      </c>
      <c r="C108" s="81">
        <v>2947300</v>
      </c>
      <c r="D108" s="81">
        <v>2837688</v>
      </c>
      <c r="E108" s="242">
        <v>27.91622598023239</v>
      </c>
      <c r="F108" s="243">
        <v>96.2809350931361</v>
      </c>
      <c r="G108" s="241">
        <v>798200</v>
      </c>
      <c r="H108" s="241">
        <v>751739</v>
      </c>
    </row>
    <row r="109" spans="1:8" s="146" customFormat="1" ht="12.75" customHeight="1">
      <c r="A109" s="239" t="s">
        <v>1015</v>
      </c>
      <c r="B109" s="70">
        <v>840720</v>
      </c>
      <c r="C109" s="70">
        <v>568760</v>
      </c>
      <c r="D109" s="70">
        <v>563721</v>
      </c>
      <c r="E109" s="260">
        <v>67.05216956894091</v>
      </c>
      <c r="F109" s="252">
        <v>99.11403755538363</v>
      </c>
      <c r="G109" s="73">
        <v>66190</v>
      </c>
      <c r="H109" s="73">
        <v>62990</v>
      </c>
    </row>
    <row r="110" spans="1:8" s="247" customFormat="1" ht="15.75" customHeight="1">
      <c r="A110" s="245" t="s">
        <v>1016</v>
      </c>
      <c r="B110" s="80">
        <v>14280</v>
      </c>
      <c r="C110" s="266">
        <v>4760</v>
      </c>
      <c r="D110" s="266">
        <v>2321</v>
      </c>
      <c r="E110" s="267">
        <v>16.253501400560225</v>
      </c>
      <c r="F110" s="243">
        <v>48.76050420168067</v>
      </c>
      <c r="G110" s="241">
        <v>1190</v>
      </c>
      <c r="H110" s="241">
        <v>590</v>
      </c>
    </row>
    <row r="111" spans="1:8" s="146" customFormat="1" ht="12.75" customHeight="1">
      <c r="A111" s="155" t="s">
        <v>1021</v>
      </c>
      <c r="B111" s="70">
        <v>826440</v>
      </c>
      <c r="C111" s="70">
        <v>564000</v>
      </c>
      <c r="D111" s="70">
        <v>561400</v>
      </c>
      <c r="E111" s="260">
        <v>67.92991626736364</v>
      </c>
      <c r="F111" s="252">
        <v>99.53900709219859</v>
      </c>
      <c r="G111" s="73">
        <v>65000</v>
      </c>
      <c r="H111" s="73">
        <v>62400</v>
      </c>
    </row>
    <row r="112" spans="1:8" s="146" customFormat="1" ht="12.75" customHeight="1">
      <c r="A112" s="124" t="s">
        <v>1022</v>
      </c>
      <c r="B112" s="70">
        <v>1855321</v>
      </c>
      <c r="C112" s="70">
        <v>200000</v>
      </c>
      <c r="D112" s="70">
        <v>190017</v>
      </c>
      <c r="E112" s="260">
        <v>10.241731754235522</v>
      </c>
      <c r="F112" s="252">
        <v>95.0085</v>
      </c>
      <c r="G112" s="70">
        <v>52000</v>
      </c>
      <c r="H112" s="70">
        <v>55511</v>
      </c>
    </row>
    <row r="113" spans="1:8" s="146" customFormat="1" ht="12" customHeight="1">
      <c r="A113" s="239" t="s">
        <v>1023</v>
      </c>
      <c r="B113" s="70">
        <v>1855321</v>
      </c>
      <c r="C113" s="70">
        <v>200000</v>
      </c>
      <c r="D113" s="70">
        <v>190017</v>
      </c>
      <c r="E113" s="260">
        <v>10.241731754235522</v>
      </c>
      <c r="F113" s="252">
        <v>95.0085</v>
      </c>
      <c r="G113" s="73">
        <v>52000</v>
      </c>
      <c r="H113" s="73">
        <v>55511</v>
      </c>
    </row>
    <row r="114" spans="1:8" s="146" customFormat="1" ht="12" customHeight="1">
      <c r="A114" s="239"/>
      <c r="B114" s="70"/>
      <c r="C114" s="70"/>
      <c r="D114" s="70"/>
      <c r="E114" s="260"/>
      <c r="F114" s="252"/>
      <c r="G114" s="70"/>
      <c r="H114" s="70"/>
    </row>
    <row r="115" spans="1:8" ht="13.5" customHeight="1">
      <c r="A115" s="219" t="s">
        <v>1042</v>
      </c>
      <c r="B115" s="66"/>
      <c r="C115" s="224"/>
      <c r="D115" s="66"/>
      <c r="E115" s="221"/>
      <c r="F115" s="224"/>
      <c r="G115" s="224"/>
      <c r="H115" s="225"/>
    </row>
    <row r="116" spans="1:8" s="146" customFormat="1" ht="12.75" customHeight="1">
      <c r="A116" s="226" t="s">
        <v>1006</v>
      </c>
      <c r="B116" s="66">
        <v>59642116</v>
      </c>
      <c r="C116" s="66">
        <v>19710301</v>
      </c>
      <c r="D116" s="66">
        <v>19138358</v>
      </c>
      <c r="E116" s="221">
        <v>32.08866365505879</v>
      </c>
      <c r="F116" s="228">
        <v>97.09825334478657</v>
      </c>
      <c r="G116" s="66">
        <v>3842752</v>
      </c>
      <c r="H116" s="66">
        <v>3738217</v>
      </c>
    </row>
    <row r="117" spans="1:8" s="146" customFormat="1" ht="12.75" customHeight="1">
      <c r="A117" s="230" t="s">
        <v>1007</v>
      </c>
      <c r="B117" s="70">
        <v>53908991</v>
      </c>
      <c r="C117" s="70">
        <v>17218666</v>
      </c>
      <c r="D117" s="70">
        <v>17218666</v>
      </c>
      <c r="E117" s="260">
        <v>31.94024907644812</v>
      </c>
      <c r="F117" s="252">
        <v>100</v>
      </c>
      <c r="G117" s="73">
        <v>2766807</v>
      </c>
      <c r="H117" s="73">
        <v>2766807</v>
      </c>
    </row>
    <row r="118" spans="1:8" s="146" customFormat="1" ht="12.75" customHeight="1">
      <c r="A118" s="230" t="s">
        <v>1043</v>
      </c>
      <c r="B118" s="70">
        <v>32959</v>
      </c>
      <c r="C118" s="70">
        <v>32959</v>
      </c>
      <c r="D118" s="70">
        <v>0</v>
      </c>
      <c r="E118" s="260">
        <v>0</v>
      </c>
      <c r="F118" s="252">
        <v>0</v>
      </c>
      <c r="G118" s="73">
        <v>0</v>
      </c>
      <c r="H118" s="73">
        <v>0</v>
      </c>
    </row>
    <row r="119" spans="1:8" s="146" customFormat="1" ht="12.75" customHeight="1">
      <c r="A119" s="230" t="s">
        <v>1008</v>
      </c>
      <c r="B119" s="70">
        <v>3207132</v>
      </c>
      <c r="C119" s="70">
        <v>1280379</v>
      </c>
      <c r="D119" s="70">
        <v>1361080</v>
      </c>
      <c r="E119" s="260">
        <v>42.43916371387271</v>
      </c>
      <c r="F119" s="252">
        <v>106.30289937588793</v>
      </c>
      <c r="G119" s="73">
        <v>526881</v>
      </c>
      <c r="H119" s="73">
        <v>515120</v>
      </c>
    </row>
    <row r="120" spans="1:8" s="146" customFormat="1" ht="12.75" customHeight="1">
      <c r="A120" s="230" t="s">
        <v>1009</v>
      </c>
      <c r="B120" s="70">
        <v>2369435</v>
      </c>
      <c r="C120" s="70">
        <v>1054698</v>
      </c>
      <c r="D120" s="70">
        <v>558612</v>
      </c>
      <c r="E120" s="260">
        <v>23.57574696077335</v>
      </c>
      <c r="F120" s="252">
        <v>52.96416604563581</v>
      </c>
      <c r="G120" s="73">
        <v>549064</v>
      </c>
      <c r="H120" s="73">
        <v>456290</v>
      </c>
    </row>
    <row r="121" spans="1:8" s="146" customFormat="1" ht="12.75" customHeight="1">
      <c r="A121" s="230" t="s">
        <v>1044</v>
      </c>
      <c r="B121" s="70">
        <v>123599</v>
      </c>
      <c r="C121" s="70">
        <v>123599</v>
      </c>
      <c r="D121" s="70">
        <v>0</v>
      </c>
      <c r="E121" s="260">
        <v>0</v>
      </c>
      <c r="F121" s="252">
        <v>0</v>
      </c>
      <c r="G121" s="73">
        <v>0</v>
      </c>
      <c r="H121" s="73">
        <v>0</v>
      </c>
    </row>
    <row r="122" spans="1:8" s="170" customFormat="1" ht="12.75" customHeight="1">
      <c r="A122" s="194" t="s">
        <v>1037</v>
      </c>
      <c r="B122" s="193">
        <v>59733918</v>
      </c>
      <c r="C122" s="193">
        <v>19451103</v>
      </c>
      <c r="D122" s="193">
        <v>12182719</v>
      </c>
      <c r="E122" s="235">
        <v>20.394977272376476</v>
      </c>
      <c r="F122" s="269">
        <v>62.632535543100055</v>
      </c>
      <c r="G122" s="193">
        <v>3569752</v>
      </c>
      <c r="H122" s="193">
        <v>3873670</v>
      </c>
    </row>
    <row r="123" spans="1:8" s="146" customFormat="1" ht="12.75" customHeight="1">
      <c r="A123" s="239" t="s">
        <v>1039</v>
      </c>
      <c r="B123" s="70">
        <v>58962980</v>
      </c>
      <c r="C123" s="70">
        <v>19159928</v>
      </c>
      <c r="D123" s="70">
        <v>12077354</v>
      </c>
      <c r="E123" s="260">
        <v>20.48294370467707</v>
      </c>
      <c r="F123" s="252">
        <v>63.034443553232556</v>
      </c>
      <c r="G123" s="70">
        <v>3479952</v>
      </c>
      <c r="H123" s="70">
        <v>3837236</v>
      </c>
    </row>
    <row r="124" spans="1:8" s="146" customFormat="1" ht="12.75" customHeight="1">
      <c r="A124" s="239" t="s">
        <v>1012</v>
      </c>
      <c r="B124" s="70">
        <v>22837414</v>
      </c>
      <c r="C124" s="70">
        <v>7067563</v>
      </c>
      <c r="D124" s="70">
        <v>5541614</v>
      </c>
      <c r="E124" s="260">
        <v>24.265505717941622</v>
      </c>
      <c r="F124" s="252">
        <v>78.40912065446038</v>
      </c>
      <c r="G124" s="73">
        <v>2152692</v>
      </c>
      <c r="H124" s="73">
        <v>1835925</v>
      </c>
    </row>
    <row r="125" spans="1:8" s="247" customFormat="1" ht="12.75" customHeight="1">
      <c r="A125" s="240" t="s">
        <v>1013</v>
      </c>
      <c r="B125" s="81">
        <v>9220933</v>
      </c>
      <c r="C125" s="81">
        <v>2824190</v>
      </c>
      <c r="D125" s="81">
        <v>2445426</v>
      </c>
      <c r="E125" s="242">
        <v>26.52037489048017</v>
      </c>
      <c r="F125" s="243">
        <v>86.5885793802825</v>
      </c>
      <c r="G125" s="241">
        <v>775328</v>
      </c>
      <c r="H125" s="241">
        <v>694419</v>
      </c>
    </row>
    <row r="126" spans="1:8" s="146" customFormat="1" ht="12.75" customHeight="1">
      <c r="A126" s="239" t="s">
        <v>1015</v>
      </c>
      <c r="B126" s="70">
        <v>36125566</v>
      </c>
      <c r="C126" s="70">
        <v>12092365</v>
      </c>
      <c r="D126" s="70">
        <v>6535740</v>
      </c>
      <c r="E126" s="260">
        <v>18.09173038285407</v>
      </c>
      <c r="F126" s="252">
        <v>54.048484312208565</v>
      </c>
      <c r="G126" s="73">
        <v>1327260</v>
      </c>
      <c r="H126" s="73">
        <v>2001311</v>
      </c>
    </row>
    <row r="127" spans="1:8" s="146" customFormat="1" ht="26.25" customHeight="1">
      <c r="A127" s="250" t="s">
        <v>1018</v>
      </c>
      <c r="B127" s="70">
        <v>35574937</v>
      </c>
      <c r="C127" s="70">
        <v>11726265</v>
      </c>
      <c r="D127" s="70">
        <v>6187909</v>
      </c>
      <c r="E127" s="260">
        <v>17.394012531912566</v>
      </c>
      <c r="F127" s="252">
        <v>52.76965001217353</v>
      </c>
      <c r="G127" s="73">
        <v>1306260</v>
      </c>
      <c r="H127" s="73">
        <v>1979939</v>
      </c>
    </row>
    <row r="128" spans="1:8" s="146" customFormat="1" ht="12.75">
      <c r="A128" s="155" t="s">
        <v>1021</v>
      </c>
      <c r="B128" s="70">
        <v>446507</v>
      </c>
      <c r="C128" s="70">
        <v>352298</v>
      </c>
      <c r="D128" s="70">
        <v>347831</v>
      </c>
      <c r="E128" s="260">
        <v>77.90045844745995</v>
      </c>
      <c r="F128" s="252">
        <v>98.73203935304771</v>
      </c>
      <c r="G128" s="73">
        <v>21000</v>
      </c>
      <c r="H128" s="73">
        <v>21371</v>
      </c>
    </row>
    <row r="129" spans="1:8" s="146" customFormat="1" ht="12.75" customHeight="1">
      <c r="A129" s="239" t="s">
        <v>1022</v>
      </c>
      <c r="B129" s="70">
        <v>770938</v>
      </c>
      <c r="C129" s="70">
        <v>291175</v>
      </c>
      <c r="D129" s="70">
        <v>105365</v>
      </c>
      <c r="E129" s="260">
        <v>13.667117200086128</v>
      </c>
      <c r="F129" s="252">
        <v>36.186142354254315</v>
      </c>
      <c r="G129" s="70">
        <v>89800</v>
      </c>
      <c r="H129" s="70">
        <v>36434</v>
      </c>
    </row>
    <row r="130" spans="1:8" s="146" customFormat="1" ht="12" customHeight="1">
      <c r="A130" s="239" t="s">
        <v>1023</v>
      </c>
      <c r="B130" s="70">
        <v>770938</v>
      </c>
      <c r="C130" s="70">
        <v>291175</v>
      </c>
      <c r="D130" s="70">
        <v>105365</v>
      </c>
      <c r="E130" s="260">
        <v>13.667117200086128</v>
      </c>
      <c r="F130" s="252">
        <v>36.186142354254315</v>
      </c>
      <c r="G130" s="73">
        <v>89800</v>
      </c>
      <c r="H130" s="73">
        <v>36434</v>
      </c>
    </row>
    <row r="131" spans="1:8" s="146" customFormat="1" ht="12" customHeight="1">
      <c r="A131" s="270" t="s">
        <v>1027</v>
      </c>
      <c r="B131" s="70">
        <v>-91802</v>
      </c>
      <c r="C131" s="154">
        <v>259198</v>
      </c>
      <c r="D131" s="70">
        <v>6955639</v>
      </c>
      <c r="E131" s="271" t="s">
        <v>1697</v>
      </c>
      <c r="F131" s="271" t="s">
        <v>1697</v>
      </c>
      <c r="G131" s="70">
        <v>273000</v>
      </c>
      <c r="H131" s="70">
        <v>-135453</v>
      </c>
    </row>
    <row r="132" spans="1:8" s="146" customFormat="1" ht="26.25" customHeight="1">
      <c r="A132" s="250" t="s">
        <v>1031</v>
      </c>
      <c r="B132" s="70">
        <v>91802</v>
      </c>
      <c r="C132" s="70">
        <v>13802</v>
      </c>
      <c r="D132" s="70">
        <v>13802</v>
      </c>
      <c r="E132" s="254" t="s">
        <v>1697</v>
      </c>
      <c r="F132" s="255" t="s">
        <v>1697</v>
      </c>
      <c r="G132" s="73">
        <v>0</v>
      </c>
      <c r="H132" s="73">
        <v>0</v>
      </c>
    </row>
    <row r="133" spans="1:8" s="146" customFormat="1" ht="39" customHeight="1">
      <c r="A133" s="114" t="s">
        <v>1030</v>
      </c>
      <c r="B133" s="70">
        <v>0</v>
      </c>
      <c r="C133" s="70">
        <v>-273000</v>
      </c>
      <c r="D133" s="70">
        <v>-273000</v>
      </c>
      <c r="E133" s="254" t="s">
        <v>1697</v>
      </c>
      <c r="F133" s="255" t="s">
        <v>1697</v>
      </c>
      <c r="G133" s="73">
        <v>-273000</v>
      </c>
      <c r="H133" s="73">
        <v>-273000</v>
      </c>
    </row>
    <row r="134" spans="1:8" s="146" customFormat="1" ht="17.25" customHeight="1">
      <c r="A134" s="114"/>
      <c r="B134" s="70"/>
      <c r="C134" s="70"/>
      <c r="D134" s="70"/>
      <c r="E134" s="254"/>
      <c r="F134" s="255"/>
      <c r="G134" s="70"/>
      <c r="H134" s="70"/>
    </row>
    <row r="135" spans="1:8" ht="13.5" customHeight="1">
      <c r="A135" s="219" t="s">
        <v>1045</v>
      </c>
      <c r="B135" s="66"/>
      <c r="C135" s="224"/>
      <c r="D135" s="66"/>
      <c r="E135" s="221"/>
      <c r="F135" s="224"/>
      <c r="G135" s="224"/>
      <c r="H135" s="225"/>
    </row>
    <row r="136" spans="1:8" s="146" customFormat="1" ht="12.75" customHeight="1">
      <c r="A136" s="226" t="s">
        <v>1006</v>
      </c>
      <c r="B136" s="66">
        <v>419123892</v>
      </c>
      <c r="C136" s="66">
        <v>149694013</v>
      </c>
      <c r="D136" s="66">
        <v>141545214</v>
      </c>
      <c r="E136" s="221">
        <v>33.77168820526223</v>
      </c>
      <c r="F136" s="228">
        <v>94.55636278519702</v>
      </c>
      <c r="G136" s="66">
        <v>40312384</v>
      </c>
      <c r="H136" s="66">
        <v>38334834</v>
      </c>
    </row>
    <row r="137" spans="1:8" s="146" customFormat="1" ht="12.75" customHeight="1">
      <c r="A137" s="230" t="s">
        <v>1007</v>
      </c>
      <c r="B137" s="70">
        <v>396783508</v>
      </c>
      <c r="C137" s="70">
        <v>138185453</v>
      </c>
      <c r="D137" s="70">
        <v>138185453</v>
      </c>
      <c r="E137" s="260">
        <v>34.82641042631238</v>
      </c>
      <c r="F137" s="252">
        <v>100</v>
      </c>
      <c r="G137" s="73">
        <v>36611443</v>
      </c>
      <c r="H137" s="73">
        <v>36611443</v>
      </c>
    </row>
    <row r="138" spans="1:8" s="146" customFormat="1" ht="12.75" customHeight="1">
      <c r="A138" s="230" t="s">
        <v>1008</v>
      </c>
      <c r="B138" s="70">
        <v>5216177</v>
      </c>
      <c r="C138" s="70">
        <v>1403650</v>
      </c>
      <c r="D138" s="70">
        <v>1100931</v>
      </c>
      <c r="E138" s="260">
        <v>21.106089766509072</v>
      </c>
      <c r="F138" s="252">
        <v>78.43344138496063</v>
      </c>
      <c r="G138" s="73">
        <v>498050</v>
      </c>
      <c r="H138" s="73">
        <v>269164</v>
      </c>
    </row>
    <row r="139" spans="1:8" s="146" customFormat="1" ht="12.75" customHeight="1">
      <c r="A139" s="230" t="s">
        <v>1009</v>
      </c>
      <c r="B139" s="70">
        <v>17124207</v>
      </c>
      <c r="C139" s="70">
        <v>10104910</v>
      </c>
      <c r="D139" s="70">
        <v>2258830</v>
      </c>
      <c r="E139" s="260">
        <v>13.190858998609395</v>
      </c>
      <c r="F139" s="252">
        <v>22.353786426598553</v>
      </c>
      <c r="G139" s="73">
        <v>3202891</v>
      </c>
      <c r="H139" s="73">
        <v>1454227</v>
      </c>
    </row>
    <row r="140" spans="1:8" s="146" customFormat="1" ht="12.75" customHeight="1">
      <c r="A140" s="261" t="s">
        <v>1037</v>
      </c>
      <c r="B140" s="66">
        <v>419373833</v>
      </c>
      <c r="C140" s="66">
        <v>149943954</v>
      </c>
      <c r="D140" s="66">
        <v>89241388</v>
      </c>
      <c r="E140" s="221">
        <v>21.279674833694262</v>
      </c>
      <c r="F140" s="228">
        <v>59.51649641038544</v>
      </c>
      <c r="G140" s="66">
        <v>40312384</v>
      </c>
      <c r="H140" s="66">
        <v>24677818</v>
      </c>
    </row>
    <row r="141" spans="1:8" s="146" customFormat="1" ht="12.75" customHeight="1">
      <c r="A141" s="239" t="s">
        <v>1011</v>
      </c>
      <c r="B141" s="70">
        <v>383922399</v>
      </c>
      <c r="C141" s="70">
        <v>137700745</v>
      </c>
      <c r="D141" s="70">
        <v>88743911</v>
      </c>
      <c r="E141" s="260">
        <v>23.115064719107465</v>
      </c>
      <c r="F141" s="252">
        <v>64.44693599878491</v>
      </c>
      <c r="G141" s="70">
        <v>38620054</v>
      </c>
      <c r="H141" s="70">
        <v>24539634</v>
      </c>
    </row>
    <row r="142" spans="1:8" s="146" customFormat="1" ht="12.75" customHeight="1">
      <c r="A142" s="239" t="s">
        <v>1012</v>
      </c>
      <c r="B142" s="70">
        <v>79988888</v>
      </c>
      <c r="C142" s="70">
        <v>25081268</v>
      </c>
      <c r="D142" s="70">
        <v>19220657</v>
      </c>
      <c r="E142" s="260">
        <v>24.029158900171232</v>
      </c>
      <c r="F142" s="252">
        <v>76.63351390368301</v>
      </c>
      <c r="G142" s="73">
        <v>7289729</v>
      </c>
      <c r="H142" s="73">
        <v>6155842</v>
      </c>
    </row>
    <row r="143" spans="1:8" s="247" customFormat="1" ht="12.75" customHeight="1">
      <c r="A143" s="240" t="s">
        <v>1013</v>
      </c>
      <c r="B143" s="81">
        <v>36459861</v>
      </c>
      <c r="C143" s="81">
        <v>11149950</v>
      </c>
      <c r="D143" s="81">
        <v>10415372</v>
      </c>
      <c r="E143" s="242">
        <v>28.566680492830184</v>
      </c>
      <c r="F143" s="243">
        <v>93.41182695886529</v>
      </c>
      <c r="G143" s="241">
        <v>3123957</v>
      </c>
      <c r="H143" s="241">
        <v>2990368</v>
      </c>
    </row>
    <row r="144" spans="1:8" s="146" customFormat="1" ht="12.75" customHeight="1">
      <c r="A144" s="239" t="s">
        <v>1014</v>
      </c>
      <c r="B144" s="154">
        <v>60510000</v>
      </c>
      <c r="C144" s="154">
        <v>26981394</v>
      </c>
      <c r="D144" s="154">
        <v>26603514</v>
      </c>
      <c r="E144" s="232">
        <v>43.96548339117501</v>
      </c>
      <c r="F144" s="233">
        <v>98.59947933008947</v>
      </c>
      <c r="G144" s="197">
        <v>15278551</v>
      </c>
      <c r="H144" s="197">
        <v>15334430</v>
      </c>
    </row>
    <row r="145" spans="1:8" s="146" customFormat="1" ht="11.25" customHeight="1">
      <c r="A145" s="239" t="s">
        <v>1015</v>
      </c>
      <c r="B145" s="70">
        <v>243423511</v>
      </c>
      <c r="C145" s="70">
        <v>85638083</v>
      </c>
      <c r="D145" s="70">
        <v>42919740</v>
      </c>
      <c r="E145" s="260">
        <v>17.631715122209375</v>
      </c>
      <c r="F145" s="252">
        <v>50.11758612111857</v>
      </c>
      <c r="G145" s="73">
        <v>16051774</v>
      </c>
      <c r="H145" s="73">
        <v>3049362</v>
      </c>
    </row>
    <row r="146" spans="1:8" s="247" customFormat="1" ht="12.75" customHeight="1">
      <c r="A146" s="248" t="s">
        <v>1017</v>
      </c>
      <c r="B146" s="81">
        <v>4023442</v>
      </c>
      <c r="C146" s="249" t="s">
        <v>1697</v>
      </c>
      <c r="D146" s="81">
        <v>567813</v>
      </c>
      <c r="E146" s="242">
        <v>14.112618002198118</v>
      </c>
      <c r="F146" s="251" t="s">
        <v>1697</v>
      </c>
      <c r="G146" s="249" t="s">
        <v>1697</v>
      </c>
      <c r="H146" s="241">
        <v>294432</v>
      </c>
    </row>
    <row r="147" spans="1:8" s="247" customFormat="1" ht="12.75" customHeight="1">
      <c r="A147" s="245" t="s">
        <v>1017</v>
      </c>
      <c r="B147" s="81">
        <v>32562243</v>
      </c>
      <c r="C147" s="249" t="s">
        <v>1697</v>
      </c>
      <c r="D147" s="81">
        <v>359988</v>
      </c>
      <c r="E147" s="242">
        <v>1.1055380920779936</v>
      </c>
      <c r="F147" s="251" t="s">
        <v>1697</v>
      </c>
      <c r="G147" s="249" t="s">
        <v>1697</v>
      </c>
      <c r="H147" s="241">
        <v>188245</v>
      </c>
    </row>
    <row r="148" spans="1:8" s="146" customFormat="1" ht="24.75" customHeight="1">
      <c r="A148" s="250" t="s">
        <v>1018</v>
      </c>
      <c r="B148" s="70">
        <v>8526465</v>
      </c>
      <c r="C148" s="70">
        <v>5966048</v>
      </c>
      <c r="D148" s="70">
        <v>1470439</v>
      </c>
      <c r="E148" s="260">
        <v>17.245587708387944</v>
      </c>
      <c r="F148" s="252">
        <v>24.646784605152355</v>
      </c>
      <c r="G148" s="73">
        <v>-418952</v>
      </c>
      <c r="H148" s="73">
        <v>801577</v>
      </c>
    </row>
    <row r="149" spans="1:8" s="146" customFormat="1" ht="13.5" customHeight="1">
      <c r="A149" s="239" t="s">
        <v>1020</v>
      </c>
      <c r="B149" s="70">
        <v>800000</v>
      </c>
      <c r="C149" s="70">
        <v>266668</v>
      </c>
      <c r="D149" s="70">
        <v>183848</v>
      </c>
      <c r="E149" s="260">
        <v>22.980999999999998</v>
      </c>
      <c r="F149" s="252">
        <v>68.94265528672356</v>
      </c>
      <c r="G149" s="73">
        <v>66667</v>
      </c>
      <c r="H149" s="73">
        <v>50676</v>
      </c>
    </row>
    <row r="150" spans="1:8" s="146" customFormat="1" ht="12.75" customHeight="1">
      <c r="A150" s="155" t="s">
        <v>1021</v>
      </c>
      <c r="B150" s="70">
        <v>3833900</v>
      </c>
      <c r="C150" s="70">
        <v>1055900</v>
      </c>
      <c r="D150" s="70">
        <v>1047451</v>
      </c>
      <c r="E150" s="260">
        <v>27.320769973134407</v>
      </c>
      <c r="F150" s="252">
        <v>99.19982952931149</v>
      </c>
      <c r="G150" s="73">
        <v>0</v>
      </c>
      <c r="H150" s="73">
        <v>1</v>
      </c>
    </row>
    <row r="151" spans="1:8" s="146" customFormat="1" ht="24" customHeight="1">
      <c r="A151" s="155" t="s">
        <v>1046</v>
      </c>
      <c r="B151" s="70">
        <v>562071</v>
      </c>
      <c r="C151" s="73">
        <v>562071</v>
      </c>
      <c r="D151" s="70">
        <v>139431</v>
      </c>
      <c r="E151" s="260">
        <v>24.80665254033743</v>
      </c>
      <c r="F151" s="252">
        <v>0</v>
      </c>
      <c r="G151" s="73">
        <v>529112</v>
      </c>
      <c r="H151" s="73">
        <v>139431</v>
      </c>
    </row>
    <row r="152" spans="1:8" s="146" customFormat="1" ht="25.5" customHeight="1">
      <c r="A152" s="155" t="s">
        <v>1047</v>
      </c>
      <c r="B152" s="70">
        <v>2224351</v>
      </c>
      <c r="C152" s="73">
        <v>2224351</v>
      </c>
      <c r="D152" s="70">
        <v>196410</v>
      </c>
      <c r="E152" s="260">
        <v>8.829991309824752</v>
      </c>
      <c r="F152" s="252">
        <v>0</v>
      </c>
      <c r="G152" s="73">
        <v>2100752</v>
      </c>
      <c r="H152" s="73">
        <v>196410</v>
      </c>
    </row>
    <row r="153" spans="1:8" s="146" customFormat="1" ht="12.75" customHeight="1">
      <c r="A153" s="239" t="s">
        <v>1022</v>
      </c>
      <c r="B153" s="70">
        <v>35451434</v>
      </c>
      <c r="C153" s="70">
        <v>12243209</v>
      </c>
      <c r="D153" s="70">
        <v>497477</v>
      </c>
      <c r="E153" s="260">
        <v>1.4032634053674669</v>
      </c>
      <c r="F153" s="252">
        <v>4.063289289597196</v>
      </c>
      <c r="G153" s="70">
        <v>1692330</v>
      </c>
      <c r="H153" s="70">
        <v>138184</v>
      </c>
    </row>
    <row r="154" spans="1:8" s="146" customFormat="1" ht="12.75" customHeight="1">
      <c r="A154" s="239" t="s">
        <v>1023</v>
      </c>
      <c r="B154" s="70">
        <v>16028721</v>
      </c>
      <c r="C154" s="70">
        <v>3743209</v>
      </c>
      <c r="D154" s="70">
        <v>481665</v>
      </c>
      <c r="E154" s="260">
        <v>3.005012065529121</v>
      </c>
      <c r="F154" s="252">
        <v>12.867702551473883</v>
      </c>
      <c r="G154" s="73">
        <v>1692330</v>
      </c>
      <c r="H154" s="73">
        <v>137800</v>
      </c>
    </row>
    <row r="155" spans="1:8" s="146" customFormat="1" ht="12.75" customHeight="1">
      <c r="A155" s="239" t="s">
        <v>1024</v>
      </c>
      <c r="B155" s="70">
        <v>19422713</v>
      </c>
      <c r="C155" s="70">
        <v>8500000</v>
      </c>
      <c r="D155" s="70">
        <v>15812</v>
      </c>
      <c r="E155" s="260">
        <v>0.08140984217807265</v>
      </c>
      <c r="F155" s="252">
        <v>0.18602352941176473</v>
      </c>
      <c r="G155" s="73">
        <v>0</v>
      </c>
      <c r="H155" s="73">
        <v>384</v>
      </c>
    </row>
    <row r="156" spans="1:8" s="146" customFormat="1" ht="12.75" customHeight="1">
      <c r="A156" s="253" t="s">
        <v>1048</v>
      </c>
      <c r="B156" s="70">
        <v>20201205</v>
      </c>
      <c r="C156" s="272" t="s">
        <v>1697</v>
      </c>
      <c r="D156" s="70">
        <v>-6030149</v>
      </c>
      <c r="E156" s="271" t="s">
        <v>1697</v>
      </c>
      <c r="F156" s="273" t="s">
        <v>1697</v>
      </c>
      <c r="G156" s="272" t="s">
        <v>1697</v>
      </c>
      <c r="H156" s="73">
        <v>1528792</v>
      </c>
    </row>
    <row r="157" spans="1:8" s="146" customFormat="1" ht="11.25" customHeight="1">
      <c r="A157" s="270" t="s">
        <v>1027</v>
      </c>
      <c r="B157" s="70">
        <v>-20451146</v>
      </c>
      <c r="C157" s="70">
        <v>-249941</v>
      </c>
      <c r="D157" s="70">
        <v>58333975</v>
      </c>
      <c r="E157" s="271" t="s">
        <v>1697</v>
      </c>
      <c r="F157" s="273" t="s">
        <v>1697</v>
      </c>
      <c r="G157" s="70">
        <v>0</v>
      </c>
      <c r="H157" s="70">
        <v>12128224</v>
      </c>
    </row>
    <row r="158" spans="1:8" s="146" customFormat="1" ht="26.25" customHeight="1">
      <c r="A158" s="250" t="s">
        <v>1031</v>
      </c>
      <c r="B158" s="70">
        <v>229208</v>
      </c>
      <c r="C158" s="70">
        <v>229208</v>
      </c>
      <c r="D158" s="70">
        <v>229208</v>
      </c>
      <c r="E158" s="271" t="s">
        <v>1697</v>
      </c>
      <c r="F158" s="273" t="s">
        <v>1697</v>
      </c>
      <c r="G158" s="73">
        <v>0</v>
      </c>
      <c r="H158" s="73">
        <v>0</v>
      </c>
    </row>
    <row r="159" spans="1:8" s="146" customFormat="1" ht="37.5" customHeight="1">
      <c r="A159" s="114" t="s">
        <v>1030</v>
      </c>
      <c r="B159" s="70">
        <v>20733</v>
      </c>
      <c r="C159" s="70">
        <v>20733</v>
      </c>
      <c r="D159" s="70">
        <v>20733</v>
      </c>
      <c r="E159" s="271" t="s">
        <v>1697</v>
      </c>
      <c r="F159" s="273" t="s">
        <v>1697</v>
      </c>
      <c r="G159" s="73">
        <v>0</v>
      </c>
      <c r="H159" s="73">
        <v>0</v>
      </c>
    </row>
    <row r="160" spans="1:8" s="146" customFormat="1" ht="15" customHeight="1">
      <c r="A160" s="270"/>
      <c r="B160" s="70"/>
      <c r="C160" s="70"/>
      <c r="D160" s="70"/>
      <c r="E160" s="271"/>
      <c r="F160" s="273"/>
      <c r="G160" s="70"/>
      <c r="H160" s="70"/>
    </row>
    <row r="161" spans="1:8" ht="13.5" customHeight="1">
      <c r="A161" s="219" t="s">
        <v>1049</v>
      </c>
      <c r="B161" s="66"/>
      <c r="C161" s="224"/>
      <c r="D161" s="66"/>
      <c r="E161" s="221"/>
      <c r="F161" s="224"/>
      <c r="G161" s="224"/>
      <c r="H161" s="225"/>
    </row>
    <row r="162" spans="1:8" s="146" customFormat="1" ht="12.75" customHeight="1">
      <c r="A162" s="226" t="s">
        <v>1006</v>
      </c>
      <c r="B162" s="66">
        <v>183424925</v>
      </c>
      <c r="C162" s="66">
        <v>59689459</v>
      </c>
      <c r="D162" s="66">
        <v>64674005</v>
      </c>
      <c r="E162" s="221">
        <v>35.25911486674998</v>
      </c>
      <c r="F162" s="228">
        <v>108.35079775140868</v>
      </c>
      <c r="G162" s="66">
        <v>17391417</v>
      </c>
      <c r="H162" s="66">
        <v>12603526</v>
      </c>
    </row>
    <row r="163" spans="1:8" s="146" customFormat="1" ht="12.75" customHeight="1">
      <c r="A163" s="230" t="s">
        <v>1007</v>
      </c>
      <c r="B163" s="70">
        <v>124055901</v>
      </c>
      <c r="C163" s="70">
        <v>40104991</v>
      </c>
      <c r="D163" s="70">
        <v>40104991</v>
      </c>
      <c r="E163" s="260">
        <v>32.328160673308076</v>
      </c>
      <c r="F163" s="252">
        <v>100</v>
      </c>
      <c r="G163" s="73">
        <v>9888673</v>
      </c>
      <c r="H163" s="73">
        <v>9888673</v>
      </c>
    </row>
    <row r="164" spans="1:8" s="146" customFormat="1" ht="14.25" customHeight="1">
      <c r="A164" s="230" t="s">
        <v>1008</v>
      </c>
      <c r="B164" s="70">
        <v>10868942</v>
      </c>
      <c r="C164" s="70">
        <v>4329822</v>
      </c>
      <c r="D164" s="70">
        <v>3483239</v>
      </c>
      <c r="E164" s="260">
        <v>32.04763628327394</v>
      </c>
      <c r="F164" s="252">
        <v>80.44762579154524</v>
      </c>
      <c r="G164" s="73">
        <v>1181747</v>
      </c>
      <c r="H164" s="73">
        <v>982201</v>
      </c>
    </row>
    <row r="165" spans="1:8" s="146" customFormat="1" ht="12.75" customHeight="1">
      <c r="A165" s="230" t="s">
        <v>1009</v>
      </c>
      <c r="B165" s="70">
        <v>48500082</v>
      </c>
      <c r="C165" s="70">
        <v>15254646</v>
      </c>
      <c r="D165" s="70">
        <v>21085775</v>
      </c>
      <c r="E165" s="260">
        <v>43.4757512368742</v>
      </c>
      <c r="F165" s="252">
        <v>138.2252659288193</v>
      </c>
      <c r="G165" s="73">
        <v>6320997</v>
      </c>
      <c r="H165" s="73">
        <v>1732652</v>
      </c>
    </row>
    <row r="166" spans="1:8" s="146" customFormat="1" ht="12.75" customHeight="1">
      <c r="A166" s="261" t="s">
        <v>1037</v>
      </c>
      <c r="B166" s="66">
        <v>183924925</v>
      </c>
      <c r="C166" s="66">
        <v>61006459</v>
      </c>
      <c r="D166" s="66">
        <v>48393126</v>
      </c>
      <c r="E166" s="221">
        <v>26.311347415256524</v>
      </c>
      <c r="F166" s="228">
        <v>79.32459413846655</v>
      </c>
      <c r="G166" s="66">
        <v>16980417</v>
      </c>
      <c r="H166" s="66">
        <v>14336482</v>
      </c>
    </row>
    <row r="167" spans="1:8" s="146" customFormat="1" ht="12.75" customHeight="1">
      <c r="A167" s="239" t="s">
        <v>1011</v>
      </c>
      <c r="B167" s="70">
        <v>134967824</v>
      </c>
      <c r="C167" s="70">
        <v>46776174</v>
      </c>
      <c r="D167" s="70">
        <v>43591647</v>
      </c>
      <c r="E167" s="260">
        <v>32.29780677207925</v>
      </c>
      <c r="F167" s="252">
        <v>93.19198915242619</v>
      </c>
      <c r="G167" s="70">
        <v>10964570</v>
      </c>
      <c r="H167" s="70">
        <v>11629759</v>
      </c>
    </row>
    <row r="168" spans="1:8" s="146" customFormat="1" ht="12.75" customHeight="1">
      <c r="A168" s="239" t="s">
        <v>1012</v>
      </c>
      <c r="B168" s="70">
        <v>130938158</v>
      </c>
      <c r="C168" s="70">
        <v>45464281</v>
      </c>
      <c r="D168" s="70">
        <v>42301638</v>
      </c>
      <c r="E168" s="260">
        <v>32.306577888471594</v>
      </c>
      <c r="F168" s="252">
        <v>93.04367531953271</v>
      </c>
      <c r="G168" s="73">
        <v>10616680</v>
      </c>
      <c r="H168" s="73">
        <v>11280097</v>
      </c>
    </row>
    <row r="169" spans="1:8" s="247" customFormat="1" ht="12" customHeight="1">
      <c r="A169" s="240" t="s">
        <v>1013</v>
      </c>
      <c r="B169" s="81">
        <v>60737238</v>
      </c>
      <c r="C169" s="81">
        <v>19810288</v>
      </c>
      <c r="D169" s="81">
        <v>19743994</v>
      </c>
      <c r="E169" s="242">
        <v>32.50723057245376</v>
      </c>
      <c r="F169" s="243">
        <v>99.66535569800904</v>
      </c>
      <c r="G169" s="241">
        <v>4839840</v>
      </c>
      <c r="H169" s="241">
        <v>4898596</v>
      </c>
    </row>
    <row r="170" spans="1:8" s="146" customFormat="1" ht="12.75" customHeight="1">
      <c r="A170" s="239" t="s">
        <v>1015</v>
      </c>
      <c r="B170" s="70">
        <v>4029666</v>
      </c>
      <c r="C170" s="70">
        <v>1311893</v>
      </c>
      <c r="D170" s="70">
        <v>1290009</v>
      </c>
      <c r="E170" s="260">
        <v>32.0128020535697</v>
      </c>
      <c r="F170" s="252">
        <v>98.33187615148492</v>
      </c>
      <c r="G170" s="73">
        <v>347890</v>
      </c>
      <c r="H170" s="73">
        <v>349662</v>
      </c>
    </row>
    <row r="171" spans="1:8" s="146" customFormat="1" ht="27" customHeight="1">
      <c r="A171" s="250" t="s">
        <v>1018</v>
      </c>
      <c r="B171" s="70">
        <v>25801</v>
      </c>
      <c r="C171" s="70">
        <v>12100</v>
      </c>
      <c r="D171" s="70">
        <v>5400</v>
      </c>
      <c r="E171" s="260">
        <v>20.92942134025813</v>
      </c>
      <c r="F171" s="252">
        <v>44.62809917355372</v>
      </c>
      <c r="G171" s="73">
        <v>1700</v>
      </c>
      <c r="H171" s="73">
        <v>0</v>
      </c>
    </row>
    <row r="172" spans="1:8" s="146" customFormat="1" ht="12.75" customHeight="1">
      <c r="A172" s="239" t="s">
        <v>1020</v>
      </c>
      <c r="B172" s="70">
        <v>3943085</v>
      </c>
      <c r="C172" s="70">
        <v>1243563</v>
      </c>
      <c r="D172" s="70">
        <v>1233825</v>
      </c>
      <c r="E172" s="260">
        <v>31.290854749517194</v>
      </c>
      <c r="F172" s="252">
        <v>99.21692748980148</v>
      </c>
      <c r="G172" s="73">
        <v>337688</v>
      </c>
      <c r="H172" s="73">
        <v>341572</v>
      </c>
    </row>
    <row r="173" spans="1:8" s="146" customFormat="1" ht="12.75" customHeight="1">
      <c r="A173" s="155" t="s">
        <v>1021</v>
      </c>
      <c r="B173" s="70">
        <v>60780</v>
      </c>
      <c r="C173" s="70">
        <v>56230</v>
      </c>
      <c r="D173" s="70">
        <v>50784</v>
      </c>
      <c r="E173" s="260">
        <v>83.55380059230009</v>
      </c>
      <c r="F173" s="252">
        <v>90.31477858794239</v>
      </c>
      <c r="G173" s="73">
        <v>8502</v>
      </c>
      <c r="H173" s="73">
        <v>8090</v>
      </c>
    </row>
    <row r="174" spans="1:8" s="146" customFormat="1" ht="12.75" customHeight="1">
      <c r="A174" s="239" t="s">
        <v>1022</v>
      </c>
      <c r="B174" s="70">
        <v>48957101</v>
      </c>
      <c r="C174" s="70">
        <v>14230285</v>
      </c>
      <c r="D174" s="70">
        <v>4801479</v>
      </c>
      <c r="E174" s="260">
        <v>9.807523121109643</v>
      </c>
      <c r="F174" s="252">
        <v>33.74127081783675</v>
      </c>
      <c r="G174" s="70">
        <v>6015847</v>
      </c>
      <c r="H174" s="70">
        <v>2706723</v>
      </c>
    </row>
    <row r="175" spans="1:8" s="146" customFormat="1" ht="12.75" customHeight="1">
      <c r="A175" s="239" t="s">
        <v>1023</v>
      </c>
      <c r="B175" s="70">
        <v>38778589</v>
      </c>
      <c r="C175" s="70">
        <v>12446352</v>
      </c>
      <c r="D175" s="70">
        <v>4241073</v>
      </c>
      <c r="E175" s="260">
        <v>10.93663567800262</v>
      </c>
      <c r="F175" s="252">
        <v>34.074827708552675</v>
      </c>
      <c r="G175" s="73">
        <v>5428973</v>
      </c>
      <c r="H175" s="73">
        <v>2541136</v>
      </c>
    </row>
    <row r="176" spans="1:8" s="146" customFormat="1" ht="12.75">
      <c r="A176" s="239" t="s">
        <v>1024</v>
      </c>
      <c r="B176" s="70">
        <v>10178512</v>
      </c>
      <c r="C176" s="70">
        <v>1783933</v>
      </c>
      <c r="D176" s="70">
        <v>560406</v>
      </c>
      <c r="E176" s="260">
        <v>5.505775303895108</v>
      </c>
      <c r="F176" s="252">
        <v>31.414072165266298</v>
      </c>
      <c r="G176" s="73">
        <v>586874</v>
      </c>
      <c r="H176" s="73">
        <v>165587</v>
      </c>
    </row>
    <row r="177" spans="1:8" s="146" customFormat="1" ht="12.75">
      <c r="A177" s="270" t="s">
        <v>1027</v>
      </c>
      <c r="B177" s="70">
        <v>-500000</v>
      </c>
      <c r="C177" s="70">
        <v>-1317000</v>
      </c>
      <c r="D177" s="70">
        <v>16280879</v>
      </c>
      <c r="E177" s="271" t="s">
        <v>1697</v>
      </c>
      <c r="F177" s="273" t="s">
        <v>1697</v>
      </c>
      <c r="G177" s="70">
        <v>411000</v>
      </c>
      <c r="H177" s="70">
        <v>-1732956</v>
      </c>
    </row>
    <row r="178" spans="1:8" s="146" customFormat="1" ht="38.25">
      <c r="A178" s="114" t="s">
        <v>1030</v>
      </c>
      <c r="B178" s="70">
        <v>500000</v>
      </c>
      <c r="C178" s="70">
        <v>1317000</v>
      </c>
      <c r="D178" s="70">
        <v>1317000</v>
      </c>
      <c r="E178" s="271" t="s">
        <v>1697</v>
      </c>
      <c r="F178" s="271" t="s">
        <v>1697</v>
      </c>
      <c r="G178" s="73">
        <v>-411000</v>
      </c>
      <c r="H178" s="73">
        <v>-411000</v>
      </c>
    </row>
    <row r="179" spans="1:8" s="146" customFormat="1" ht="12.75">
      <c r="A179" s="114"/>
      <c r="B179" s="70"/>
      <c r="C179" s="70"/>
      <c r="D179" s="70"/>
      <c r="E179" s="271"/>
      <c r="F179" s="271"/>
      <c r="G179" s="70"/>
      <c r="H179" s="70"/>
    </row>
    <row r="180" spans="1:8" ht="13.5" customHeight="1">
      <c r="A180" s="219" t="s">
        <v>1050</v>
      </c>
      <c r="B180" s="66"/>
      <c r="C180" s="224"/>
      <c r="D180" s="66"/>
      <c r="E180" s="221"/>
      <c r="F180" s="224"/>
      <c r="G180" s="224"/>
      <c r="H180" s="225"/>
    </row>
    <row r="181" spans="1:8" s="146" customFormat="1" ht="12.75" customHeight="1">
      <c r="A181" s="226" t="s">
        <v>1006</v>
      </c>
      <c r="B181" s="66">
        <v>197048834</v>
      </c>
      <c r="C181" s="66">
        <v>62381401</v>
      </c>
      <c r="D181" s="66">
        <v>62779179</v>
      </c>
      <c r="E181" s="221">
        <v>31.85970590417196</v>
      </c>
      <c r="F181" s="228">
        <v>100.63765480355273</v>
      </c>
      <c r="G181" s="66">
        <v>16610597</v>
      </c>
      <c r="H181" s="66">
        <v>15845809</v>
      </c>
    </row>
    <row r="182" spans="1:8" s="146" customFormat="1" ht="12.75" customHeight="1">
      <c r="A182" s="230" t="s">
        <v>1007</v>
      </c>
      <c r="B182" s="70">
        <v>149899754</v>
      </c>
      <c r="C182" s="70">
        <v>46715137</v>
      </c>
      <c r="D182" s="70">
        <v>46715137</v>
      </c>
      <c r="E182" s="260">
        <v>31.164251944002526</v>
      </c>
      <c r="F182" s="252">
        <v>100</v>
      </c>
      <c r="G182" s="73">
        <v>12707153</v>
      </c>
      <c r="H182" s="73">
        <v>12707153</v>
      </c>
    </row>
    <row r="183" spans="1:8" s="146" customFormat="1" ht="12.75" customHeight="1">
      <c r="A183" s="230" t="s">
        <v>1043</v>
      </c>
      <c r="B183" s="70">
        <v>529112</v>
      </c>
      <c r="C183" s="70">
        <v>175137</v>
      </c>
      <c r="D183" s="70">
        <v>139431</v>
      </c>
      <c r="E183" s="260">
        <v>26.35188769107486</v>
      </c>
      <c r="F183" s="252">
        <v>79.61253190359547</v>
      </c>
      <c r="G183" s="73">
        <v>70466</v>
      </c>
      <c r="H183" s="73">
        <v>139431</v>
      </c>
    </row>
    <row r="184" spans="1:8" s="146" customFormat="1" ht="12.75" customHeight="1">
      <c r="A184" s="230" t="s">
        <v>1008</v>
      </c>
      <c r="B184" s="70">
        <v>37469548</v>
      </c>
      <c r="C184" s="70">
        <v>12356669</v>
      </c>
      <c r="D184" s="70">
        <v>13783893</v>
      </c>
      <c r="E184" s="260">
        <v>36.786920941773836</v>
      </c>
      <c r="F184" s="252">
        <v>111.5502325100721</v>
      </c>
      <c r="G184" s="73">
        <v>3292395</v>
      </c>
      <c r="H184" s="73">
        <v>2453497</v>
      </c>
    </row>
    <row r="185" spans="1:8" s="146" customFormat="1" ht="12.75" customHeight="1">
      <c r="A185" s="230" t="s">
        <v>1009</v>
      </c>
      <c r="B185" s="70">
        <v>7162593</v>
      </c>
      <c r="C185" s="70">
        <v>2443205</v>
      </c>
      <c r="D185" s="70">
        <v>1966893</v>
      </c>
      <c r="E185" s="260">
        <v>27.460627736351906</v>
      </c>
      <c r="F185" s="252">
        <v>80.50462404914856</v>
      </c>
      <c r="G185" s="73">
        <v>255366</v>
      </c>
      <c r="H185" s="73">
        <v>371903</v>
      </c>
    </row>
    <row r="186" spans="1:8" s="146" customFormat="1" ht="12.75" customHeight="1">
      <c r="A186" s="230" t="s">
        <v>1051</v>
      </c>
      <c r="B186" s="70">
        <v>1987827</v>
      </c>
      <c r="C186" s="70">
        <v>691253</v>
      </c>
      <c r="D186" s="70">
        <v>173825</v>
      </c>
      <c r="E186" s="260">
        <v>8.744473236353063</v>
      </c>
      <c r="F186" s="252">
        <v>25.146364645072065</v>
      </c>
      <c r="G186" s="73">
        <v>285217</v>
      </c>
      <c r="H186" s="73">
        <v>173825</v>
      </c>
    </row>
    <row r="187" spans="1:8" s="146" customFormat="1" ht="12.75" customHeight="1">
      <c r="A187" s="261" t="s">
        <v>1037</v>
      </c>
      <c r="B187" s="66">
        <v>199813341</v>
      </c>
      <c r="C187" s="66">
        <v>63498987</v>
      </c>
      <c r="D187" s="66">
        <v>48640833</v>
      </c>
      <c r="E187" s="221">
        <v>24.343135826951613</v>
      </c>
      <c r="F187" s="228">
        <v>76.60095900427514</v>
      </c>
      <c r="G187" s="66">
        <v>16816797</v>
      </c>
      <c r="H187" s="66">
        <v>13499572</v>
      </c>
    </row>
    <row r="188" spans="1:8" s="146" customFormat="1" ht="12.75" customHeight="1">
      <c r="A188" s="239" t="s">
        <v>1039</v>
      </c>
      <c r="B188" s="70">
        <v>183211796</v>
      </c>
      <c r="C188" s="70">
        <v>56864254</v>
      </c>
      <c r="D188" s="70">
        <v>46978052</v>
      </c>
      <c r="E188" s="260">
        <v>25.641390470294827</v>
      </c>
      <c r="F188" s="252">
        <v>82.61438196305187</v>
      </c>
      <c r="G188" s="70">
        <v>13605807</v>
      </c>
      <c r="H188" s="70">
        <v>12712761</v>
      </c>
    </row>
    <row r="189" spans="1:8" s="146" customFormat="1" ht="12.75" customHeight="1">
      <c r="A189" s="239" t="s">
        <v>1012</v>
      </c>
      <c r="B189" s="70">
        <v>148127489</v>
      </c>
      <c r="C189" s="70">
        <v>43331341</v>
      </c>
      <c r="D189" s="70">
        <v>35439809</v>
      </c>
      <c r="E189" s="260">
        <v>23.925207427231822</v>
      </c>
      <c r="F189" s="252">
        <v>81.78793497297949</v>
      </c>
      <c r="G189" s="73">
        <v>10915646</v>
      </c>
      <c r="H189" s="73">
        <v>10080608</v>
      </c>
    </row>
    <row r="190" spans="1:8" s="247" customFormat="1" ht="12.75" customHeight="1">
      <c r="A190" s="240" t="s">
        <v>1013</v>
      </c>
      <c r="B190" s="81">
        <v>75634897</v>
      </c>
      <c r="C190" s="81">
        <v>20494652</v>
      </c>
      <c r="D190" s="81">
        <v>17225582</v>
      </c>
      <c r="E190" s="242">
        <v>22.77464858582408</v>
      </c>
      <c r="F190" s="243">
        <v>84.04915584807198</v>
      </c>
      <c r="G190" s="241">
        <v>5339218</v>
      </c>
      <c r="H190" s="241">
        <v>4848656</v>
      </c>
    </row>
    <row r="191" spans="1:8" s="146" customFormat="1" ht="12.75" customHeight="1">
      <c r="A191" s="239" t="s">
        <v>1014</v>
      </c>
      <c r="B191" s="154">
        <v>2271777</v>
      </c>
      <c r="C191" s="154">
        <v>654900</v>
      </c>
      <c r="D191" s="154">
        <v>639524</v>
      </c>
      <c r="E191" s="232">
        <v>28.150826423544213</v>
      </c>
      <c r="F191" s="233">
        <v>97.65216063521149</v>
      </c>
      <c r="G191" s="197">
        <v>260200</v>
      </c>
      <c r="H191" s="197">
        <v>239663</v>
      </c>
    </row>
    <row r="192" spans="1:8" s="146" customFormat="1" ht="12.75" customHeight="1">
      <c r="A192" s="239" t="s">
        <v>1015</v>
      </c>
      <c r="B192" s="70">
        <v>32812530</v>
      </c>
      <c r="C192" s="70">
        <v>12878013</v>
      </c>
      <c r="D192" s="70">
        <v>10898719</v>
      </c>
      <c r="E192" s="260">
        <v>33.21511325094407</v>
      </c>
      <c r="F192" s="252">
        <v>84.63043949404306</v>
      </c>
      <c r="G192" s="73">
        <v>2429961</v>
      </c>
      <c r="H192" s="73">
        <v>2392490</v>
      </c>
    </row>
    <row r="193" spans="1:8" s="247" customFormat="1" ht="12.75">
      <c r="A193" s="248" t="s">
        <v>1017</v>
      </c>
      <c r="B193" s="81">
        <v>0</v>
      </c>
      <c r="C193" s="249" t="s">
        <v>1697</v>
      </c>
      <c r="D193" s="81">
        <v>36981</v>
      </c>
      <c r="E193" s="242">
        <v>0</v>
      </c>
      <c r="F193" s="249" t="s">
        <v>1697</v>
      </c>
      <c r="G193" s="249" t="s">
        <v>1697</v>
      </c>
      <c r="H193" s="241">
        <v>1049</v>
      </c>
    </row>
    <row r="194" spans="1:8" s="247" customFormat="1" ht="12.75">
      <c r="A194" s="248" t="s">
        <v>1017</v>
      </c>
      <c r="B194" s="81">
        <v>528838</v>
      </c>
      <c r="C194" s="249" t="s">
        <v>1697</v>
      </c>
      <c r="D194" s="81">
        <v>0</v>
      </c>
      <c r="E194" s="242">
        <v>0</v>
      </c>
      <c r="F194" s="249" t="s">
        <v>1697</v>
      </c>
      <c r="G194" s="249" t="s">
        <v>1697</v>
      </c>
      <c r="H194" s="241">
        <v>0</v>
      </c>
    </row>
    <row r="195" spans="1:8" s="146" customFormat="1" ht="26.25" customHeight="1">
      <c r="A195" s="250" t="s">
        <v>1018</v>
      </c>
      <c r="B195" s="70">
        <v>21556456</v>
      </c>
      <c r="C195" s="70">
        <v>9000755</v>
      </c>
      <c r="D195" s="70">
        <v>7433536</v>
      </c>
      <c r="E195" s="260">
        <v>34.48403578027854</v>
      </c>
      <c r="F195" s="252">
        <v>82.58791623591577</v>
      </c>
      <c r="G195" s="73">
        <v>1543945</v>
      </c>
      <c r="H195" s="73">
        <v>1475131.81</v>
      </c>
    </row>
    <row r="196" spans="1:8" s="247" customFormat="1" ht="12.75">
      <c r="A196" s="248" t="s">
        <v>1019</v>
      </c>
      <c r="B196" s="80">
        <v>4404547</v>
      </c>
      <c r="C196" s="274" t="s">
        <v>1697</v>
      </c>
      <c r="D196" s="80">
        <v>1472451</v>
      </c>
      <c r="E196" s="267">
        <v>33.430248332007814</v>
      </c>
      <c r="F196" s="268" t="s">
        <v>1697</v>
      </c>
      <c r="G196" s="274" t="s">
        <v>1697</v>
      </c>
      <c r="H196" s="241">
        <v>372066</v>
      </c>
    </row>
    <row r="197" spans="1:8" s="146" customFormat="1" ht="12.75" customHeight="1">
      <c r="A197" s="239" t="s">
        <v>1020</v>
      </c>
      <c r="B197" s="70">
        <v>9263288</v>
      </c>
      <c r="C197" s="70">
        <v>3391812</v>
      </c>
      <c r="D197" s="70">
        <v>3243041</v>
      </c>
      <c r="E197" s="260">
        <v>35.009609978659846</v>
      </c>
      <c r="F197" s="252">
        <v>95.6138193980091</v>
      </c>
      <c r="G197" s="73">
        <v>818691</v>
      </c>
      <c r="H197" s="73">
        <v>757684</v>
      </c>
    </row>
    <row r="198" spans="1:8" s="146" customFormat="1" ht="12" customHeight="1">
      <c r="A198" s="155" t="s">
        <v>1021</v>
      </c>
      <c r="B198" s="70">
        <v>41930</v>
      </c>
      <c r="C198" s="70">
        <v>33107</v>
      </c>
      <c r="D198" s="70">
        <v>26425</v>
      </c>
      <c r="E198" s="260">
        <v>63.02170283806344</v>
      </c>
      <c r="F198" s="252">
        <v>0</v>
      </c>
      <c r="G198" s="73">
        <v>0</v>
      </c>
      <c r="H198" s="73">
        <v>0</v>
      </c>
    </row>
    <row r="199" spans="1:8" s="146" customFormat="1" ht="12.75" customHeight="1">
      <c r="A199" s="239" t="s">
        <v>1022</v>
      </c>
      <c r="B199" s="70">
        <v>16601545</v>
      </c>
      <c r="C199" s="70">
        <v>6634733</v>
      </c>
      <c r="D199" s="70">
        <v>1662781</v>
      </c>
      <c r="E199" s="260">
        <v>10.015820816677003</v>
      </c>
      <c r="F199" s="252">
        <v>25.061762093516048</v>
      </c>
      <c r="G199" s="73">
        <v>3210990</v>
      </c>
      <c r="H199" s="73">
        <v>786811</v>
      </c>
    </row>
    <row r="200" spans="1:8" s="146" customFormat="1" ht="12.75" customHeight="1">
      <c r="A200" s="239" t="s">
        <v>1023</v>
      </c>
      <c r="B200" s="70">
        <v>16601545</v>
      </c>
      <c r="C200" s="70">
        <v>6634733</v>
      </c>
      <c r="D200" s="70">
        <v>1662781</v>
      </c>
      <c r="E200" s="260">
        <v>10.015820816677003</v>
      </c>
      <c r="F200" s="252">
        <v>25.061762093516048</v>
      </c>
      <c r="G200" s="73">
        <v>3210990</v>
      </c>
      <c r="H200" s="73">
        <v>786811</v>
      </c>
    </row>
    <row r="201" spans="1:8" s="146" customFormat="1" ht="12.75" customHeight="1">
      <c r="A201" s="239" t="s">
        <v>1048</v>
      </c>
      <c r="B201" s="70">
        <v>-2208192</v>
      </c>
      <c r="C201" s="70">
        <v>-652800</v>
      </c>
      <c r="D201" s="70">
        <v>-748834</v>
      </c>
      <c r="E201" s="260">
        <v>0</v>
      </c>
      <c r="F201" s="233">
        <v>114.71109068627452</v>
      </c>
      <c r="G201" s="73">
        <v>-163200</v>
      </c>
      <c r="H201" s="73">
        <v>-211906</v>
      </c>
    </row>
    <row r="202" spans="1:8" s="146" customFormat="1" ht="12.75" customHeight="1">
      <c r="A202" s="239" t="s">
        <v>1052</v>
      </c>
      <c r="B202" s="70">
        <v>263529</v>
      </c>
      <c r="C202" s="73">
        <v>172000</v>
      </c>
      <c r="D202" s="70">
        <v>39071</v>
      </c>
      <c r="E202" s="260">
        <v>14.826072272880783</v>
      </c>
      <c r="F202" s="252">
        <v>22.715697674418607</v>
      </c>
      <c r="G202" s="73">
        <v>43000</v>
      </c>
      <c r="H202" s="73">
        <v>13691</v>
      </c>
    </row>
    <row r="203" spans="1:8" s="146" customFormat="1" ht="12.75" customHeight="1">
      <c r="A203" s="239" t="s">
        <v>1053</v>
      </c>
      <c r="B203" s="70">
        <v>2471721</v>
      </c>
      <c r="C203" s="73">
        <v>824800</v>
      </c>
      <c r="D203" s="154">
        <v>787905</v>
      </c>
      <c r="E203" s="260">
        <v>31.876777354725718</v>
      </c>
      <c r="F203" s="252">
        <v>95.5267943743938</v>
      </c>
      <c r="G203" s="73">
        <v>206200</v>
      </c>
      <c r="H203" s="73">
        <v>225597</v>
      </c>
    </row>
    <row r="204" spans="1:8" s="146" customFormat="1" ht="12.75" customHeight="1">
      <c r="A204" s="261" t="s">
        <v>1027</v>
      </c>
      <c r="B204" s="70">
        <v>-556315</v>
      </c>
      <c r="C204" s="70">
        <v>-464786</v>
      </c>
      <c r="D204" s="70">
        <v>14887180</v>
      </c>
      <c r="E204" s="271" t="s">
        <v>1697</v>
      </c>
      <c r="F204" s="271" t="s">
        <v>1697</v>
      </c>
      <c r="G204" s="70">
        <v>-43000</v>
      </c>
      <c r="H204" s="70">
        <v>2558143</v>
      </c>
    </row>
    <row r="205" spans="1:8" s="146" customFormat="1" ht="13.5" customHeight="1">
      <c r="A205" s="275" t="s">
        <v>1089</v>
      </c>
      <c r="B205" s="70">
        <v>263529</v>
      </c>
      <c r="C205" s="70">
        <v>172000</v>
      </c>
      <c r="D205" s="70">
        <v>39071</v>
      </c>
      <c r="E205" s="271" t="s">
        <v>1697</v>
      </c>
      <c r="F205" s="271" t="s">
        <v>1697</v>
      </c>
      <c r="G205" s="70">
        <v>43000</v>
      </c>
      <c r="H205" s="70">
        <v>13691</v>
      </c>
    </row>
    <row r="206" spans="1:8" s="146" customFormat="1" ht="12.75" customHeight="1">
      <c r="A206" s="275" t="s">
        <v>1054</v>
      </c>
      <c r="B206" s="70">
        <v>263529</v>
      </c>
      <c r="C206" s="73">
        <v>172000</v>
      </c>
      <c r="D206" s="70">
        <v>39071</v>
      </c>
      <c r="E206" s="271" t="s">
        <v>1697</v>
      </c>
      <c r="F206" s="271" t="s">
        <v>1697</v>
      </c>
      <c r="G206" s="73">
        <v>43000</v>
      </c>
      <c r="H206" s="73">
        <v>13691</v>
      </c>
    </row>
    <row r="207" spans="1:8" s="146" customFormat="1" ht="26.25" customHeight="1">
      <c r="A207" s="250" t="s">
        <v>1031</v>
      </c>
      <c r="B207" s="70">
        <v>292786</v>
      </c>
      <c r="C207" s="70">
        <v>292786</v>
      </c>
      <c r="D207" s="70">
        <v>292786</v>
      </c>
      <c r="E207" s="271" t="s">
        <v>1697</v>
      </c>
      <c r="F207" s="271" t="s">
        <v>1697</v>
      </c>
      <c r="G207" s="73">
        <v>0</v>
      </c>
      <c r="H207" s="73">
        <v>0</v>
      </c>
    </row>
    <row r="208" spans="1:8" s="146" customFormat="1" ht="14.25" customHeight="1">
      <c r="A208" s="250"/>
      <c r="B208" s="70"/>
      <c r="C208" s="73"/>
      <c r="D208" s="70"/>
      <c r="E208" s="271"/>
      <c r="F208" s="271"/>
      <c r="G208" s="70"/>
      <c r="H208" s="70"/>
    </row>
    <row r="209" spans="1:8" ht="13.5" customHeight="1">
      <c r="A209" s="219" t="s">
        <v>1055</v>
      </c>
      <c r="B209" s="66"/>
      <c r="C209" s="224"/>
      <c r="D209" s="66"/>
      <c r="E209" s="221"/>
      <c r="F209" s="224"/>
      <c r="G209" s="224"/>
      <c r="H209" s="225"/>
    </row>
    <row r="210" spans="1:8" s="146" customFormat="1" ht="12.75" customHeight="1">
      <c r="A210" s="226" t="s">
        <v>1006</v>
      </c>
      <c r="B210" s="66">
        <v>297988999</v>
      </c>
      <c r="C210" s="66">
        <v>91980902</v>
      </c>
      <c r="D210" s="66">
        <v>89585144</v>
      </c>
      <c r="E210" s="221">
        <v>30.063238676807664</v>
      </c>
      <c r="F210" s="228">
        <v>97.39537453111734</v>
      </c>
      <c r="G210" s="66">
        <v>14683749</v>
      </c>
      <c r="H210" s="66">
        <v>14428308</v>
      </c>
    </row>
    <row r="211" spans="1:8" s="146" customFormat="1" ht="12.75" customHeight="1">
      <c r="A211" s="230" t="s">
        <v>1007</v>
      </c>
      <c r="B211" s="70">
        <v>272139357</v>
      </c>
      <c r="C211" s="70">
        <v>84296595</v>
      </c>
      <c r="D211" s="70">
        <v>84296595</v>
      </c>
      <c r="E211" s="260">
        <v>30.97552516080943</v>
      </c>
      <c r="F211" s="252">
        <v>100</v>
      </c>
      <c r="G211" s="73">
        <v>13392310</v>
      </c>
      <c r="H211" s="73">
        <v>13392310</v>
      </c>
    </row>
    <row r="212" spans="1:8" s="146" customFormat="1" ht="13.5" customHeight="1">
      <c r="A212" s="230" t="s">
        <v>1008</v>
      </c>
      <c r="B212" s="70">
        <v>12394453</v>
      </c>
      <c r="C212" s="70">
        <v>4681625</v>
      </c>
      <c r="D212" s="70">
        <v>4220079</v>
      </c>
      <c r="E212" s="260">
        <v>34.04812620613431</v>
      </c>
      <c r="F212" s="252">
        <v>90.14132913251275</v>
      </c>
      <c r="G212" s="73">
        <v>1110200</v>
      </c>
      <c r="H212" s="73">
        <v>986277</v>
      </c>
    </row>
    <row r="213" spans="1:8" s="146" customFormat="1" ht="12.75" customHeight="1">
      <c r="A213" s="230" t="s">
        <v>1009</v>
      </c>
      <c r="B213" s="70">
        <v>13455189</v>
      </c>
      <c r="C213" s="70">
        <v>3002682</v>
      </c>
      <c r="D213" s="70">
        <v>1068470</v>
      </c>
      <c r="E213" s="260">
        <v>7.940951256797655</v>
      </c>
      <c r="F213" s="252">
        <v>35.58385470056436</v>
      </c>
      <c r="G213" s="73">
        <v>181239</v>
      </c>
      <c r="H213" s="73">
        <v>49721</v>
      </c>
    </row>
    <row r="214" spans="1:8" s="146" customFormat="1" ht="12.75" customHeight="1">
      <c r="A214" s="261" t="s">
        <v>1037</v>
      </c>
      <c r="B214" s="66">
        <v>297988999</v>
      </c>
      <c r="C214" s="66">
        <v>91980902</v>
      </c>
      <c r="D214" s="193">
        <v>53764506</v>
      </c>
      <c r="E214" s="221">
        <v>18.042446593808652</v>
      </c>
      <c r="F214" s="228">
        <v>58.45181426900988</v>
      </c>
      <c r="G214" s="66">
        <v>14683749</v>
      </c>
      <c r="H214" s="66">
        <v>10478699</v>
      </c>
    </row>
    <row r="215" spans="1:8" ht="12.75" customHeight="1">
      <c r="A215" s="239" t="s">
        <v>1039</v>
      </c>
      <c r="B215" s="70">
        <v>287287597</v>
      </c>
      <c r="C215" s="70">
        <v>89253990</v>
      </c>
      <c r="D215" s="70">
        <v>52870776</v>
      </c>
      <c r="E215" s="260">
        <v>18.403431457571763</v>
      </c>
      <c r="F215" s="252">
        <v>59.23631649408615</v>
      </c>
      <c r="G215" s="70">
        <v>13430727</v>
      </c>
      <c r="H215" s="70">
        <v>10210907</v>
      </c>
    </row>
    <row r="216" spans="1:8" ht="12.75" customHeight="1">
      <c r="A216" s="239" t="s">
        <v>1012</v>
      </c>
      <c r="B216" s="70">
        <v>62736553</v>
      </c>
      <c r="C216" s="70">
        <v>19400489</v>
      </c>
      <c r="D216" s="70">
        <v>14575209</v>
      </c>
      <c r="E216" s="260">
        <v>23.232403284891983</v>
      </c>
      <c r="F216" s="252">
        <v>75.12804960740938</v>
      </c>
      <c r="G216" s="73">
        <v>4501089</v>
      </c>
      <c r="H216" s="73">
        <v>3887755</v>
      </c>
    </row>
    <row r="217" spans="1:8" s="246" customFormat="1" ht="12.75" customHeight="1">
      <c r="A217" s="240" t="s">
        <v>1013</v>
      </c>
      <c r="B217" s="81">
        <v>25947344</v>
      </c>
      <c r="C217" s="81">
        <v>7831346</v>
      </c>
      <c r="D217" s="81">
        <v>7232091</v>
      </c>
      <c r="E217" s="242">
        <v>27.872182216414902</v>
      </c>
      <c r="F217" s="243">
        <v>92.34799484022287</v>
      </c>
      <c r="G217" s="241">
        <v>2001696</v>
      </c>
      <c r="H217" s="241">
        <v>1911734</v>
      </c>
    </row>
    <row r="218" spans="1:8" ht="12.75" customHeight="1">
      <c r="A218" s="239" t="s">
        <v>1014</v>
      </c>
      <c r="B218" s="154">
        <v>2089</v>
      </c>
      <c r="C218" s="154">
        <v>1114</v>
      </c>
      <c r="D218" s="154">
        <v>1113</v>
      </c>
      <c r="E218" s="232">
        <v>53.27908089995213</v>
      </c>
      <c r="F218" s="233">
        <v>0</v>
      </c>
      <c r="G218" s="197">
        <v>0</v>
      </c>
      <c r="H218" s="197">
        <v>0</v>
      </c>
    </row>
    <row r="219" spans="1:8" ht="12.75" customHeight="1">
      <c r="A219" s="239" t="s">
        <v>1015</v>
      </c>
      <c r="B219" s="70">
        <v>224548955</v>
      </c>
      <c r="C219" s="70">
        <v>69852387</v>
      </c>
      <c r="D219" s="70">
        <v>38294454</v>
      </c>
      <c r="E219" s="260">
        <v>17.053944428287362</v>
      </c>
      <c r="F219" s="252">
        <v>54.82196907601741</v>
      </c>
      <c r="G219" s="73">
        <v>8929638</v>
      </c>
      <c r="H219" s="73">
        <v>6323152</v>
      </c>
    </row>
    <row r="220" spans="1:8" ht="25.5" customHeight="1">
      <c r="A220" s="250" t="s">
        <v>1018</v>
      </c>
      <c r="B220" s="70">
        <v>180695481</v>
      </c>
      <c r="C220" s="70">
        <v>56126371</v>
      </c>
      <c r="D220" s="70">
        <v>34277965</v>
      </c>
      <c r="E220" s="260">
        <v>0</v>
      </c>
      <c r="F220" s="252">
        <v>61.07283330326131</v>
      </c>
      <c r="G220" s="73">
        <v>1927188</v>
      </c>
      <c r="H220" s="73">
        <v>4500493</v>
      </c>
    </row>
    <row r="221" spans="1:8" ht="12.75" customHeight="1">
      <c r="A221" s="239" t="s">
        <v>1020</v>
      </c>
      <c r="B221" s="70">
        <v>629640</v>
      </c>
      <c r="C221" s="70">
        <v>242250</v>
      </c>
      <c r="D221" s="70">
        <v>205886</v>
      </c>
      <c r="E221" s="260">
        <v>32.69900260466298</v>
      </c>
      <c r="F221" s="252">
        <v>84.9890608875129</v>
      </c>
      <c r="G221" s="73">
        <v>60750</v>
      </c>
      <c r="H221" s="73">
        <v>53265</v>
      </c>
    </row>
    <row r="222" spans="1:8" ht="12.75">
      <c r="A222" s="155" t="s">
        <v>1021</v>
      </c>
      <c r="B222" s="70">
        <v>242510</v>
      </c>
      <c r="C222" s="70">
        <v>60966</v>
      </c>
      <c r="D222" s="70">
        <v>41199</v>
      </c>
      <c r="E222" s="260">
        <v>16.988577790606573</v>
      </c>
      <c r="F222" s="252">
        <v>67.57701013679755</v>
      </c>
      <c r="G222" s="73">
        <v>14900</v>
      </c>
      <c r="H222" s="73">
        <v>0</v>
      </c>
    </row>
    <row r="223" spans="1:8" ht="12.75" customHeight="1">
      <c r="A223" s="239" t="s">
        <v>1022</v>
      </c>
      <c r="B223" s="70">
        <v>10701402</v>
      </c>
      <c r="C223" s="70">
        <v>2726912</v>
      </c>
      <c r="D223" s="70">
        <v>893730</v>
      </c>
      <c r="E223" s="260">
        <v>8.351522538822483</v>
      </c>
      <c r="F223" s="252">
        <v>32.77443496526474</v>
      </c>
      <c r="G223" s="70">
        <v>1253022</v>
      </c>
      <c r="H223" s="70">
        <v>267792</v>
      </c>
    </row>
    <row r="224" spans="1:8" ht="12.75" customHeight="1">
      <c r="A224" s="239" t="s">
        <v>1023</v>
      </c>
      <c r="B224" s="70">
        <v>7955348</v>
      </c>
      <c r="C224" s="70">
        <v>2218688</v>
      </c>
      <c r="D224" s="70">
        <v>857876</v>
      </c>
      <c r="E224" s="260">
        <v>10.783638880411015</v>
      </c>
      <c r="F224" s="252">
        <v>38.6659142700551</v>
      </c>
      <c r="G224" s="73">
        <v>992522</v>
      </c>
      <c r="H224" s="73">
        <v>254976</v>
      </c>
    </row>
    <row r="225" spans="1:8" ht="12.75">
      <c r="A225" s="239" t="s">
        <v>1024</v>
      </c>
      <c r="B225" s="70">
        <v>2746054</v>
      </c>
      <c r="C225" s="70">
        <v>508224</v>
      </c>
      <c r="D225" s="70">
        <v>35854</v>
      </c>
      <c r="E225" s="260">
        <v>1.3056553148627086</v>
      </c>
      <c r="F225" s="252">
        <v>7.054763253998236</v>
      </c>
      <c r="G225" s="73">
        <v>260500</v>
      </c>
      <c r="H225" s="73">
        <v>12816</v>
      </c>
    </row>
    <row r="226" spans="1:8" ht="12.75">
      <c r="A226" s="239"/>
      <c r="B226" s="70"/>
      <c r="C226" s="70"/>
      <c r="D226" s="70"/>
      <c r="E226" s="260"/>
      <c r="F226" s="252"/>
      <c r="G226" s="70"/>
      <c r="H226" s="70"/>
    </row>
    <row r="227" spans="1:8" ht="13.5" customHeight="1">
      <c r="A227" s="219" t="s">
        <v>1056</v>
      </c>
      <c r="B227" s="66"/>
      <c r="C227" s="224"/>
      <c r="D227" s="66"/>
      <c r="E227" s="221"/>
      <c r="F227" s="224"/>
      <c r="G227" s="224"/>
      <c r="H227" s="225"/>
    </row>
    <row r="228" spans="1:8" ht="12.75" customHeight="1">
      <c r="A228" s="226" t="s">
        <v>1006</v>
      </c>
      <c r="B228" s="66">
        <v>286937904</v>
      </c>
      <c r="C228" s="66">
        <v>93210211</v>
      </c>
      <c r="D228" s="66">
        <v>89186962</v>
      </c>
      <c r="E228" s="221">
        <v>31.08232156041678</v>
      </c>
      <c r="F228" s="228">
        <v>95.68368212362485</v>
      </c>
      <c r="G228" s="66">
        <v>30149921</v>
      </c>
      <c r="H228" s="66">
        <v>26251211</v>
      </c>
    </row>
    <row r="229" spans="1:8" ht="12.75" customHeight="1">
      <c r="A229" s="230" t="s">
        <v>1007</v>
      </c>
      <c r="B229" s="70">
        <v>197956900</v>
      </c>
      <c r="C229" s="70">
        <v>53526964</v>
      </c>
      <c r="D229" s="70">
        <v>53526964</v>
      </c>
      <c r="E229" s="260">
        <v>27.039706117846862</v>
      </c>
      <c r="F229" s="252">
        <v>100</v>
      </c>
      <c r="G229" s="73">
        <v>14160206</v>
      </c>
      <c r="H229" s="73">
        <v>14160206</v>
      </c>
    </row>
    <row r="230" spans="1:8" ht="12.75" customHeight="1">
      <c r="A230" s="230" t="s">
        <v>1008</v>
      </c>
      <c r="B230" s="70">
        <v>1466190</v>
      </c>
      <c r="C230" s="70">
        <v>510967</v>
      </c>
      <c r="D230" s="70">
        <v>480817</v>
      </c>
      <c r="E230" s="260">
        <v>32.79363520416862</v>
      </c>
      <c r="F230" s="252">
        <v>94.09942325042518</v>
      </c>
      <c r="G230" s="73">
        <v>131227</v>
      </c>
      <c r="H230" s="73">
        <v>127134</v>
      </c>
    </row>
    <row r="231" spans="1:8" ht="12.75">
      <c r="A231" s="230" t="s">
        <v>1009</v>
      </c>
      <c r="B231" s="70">
        <v>87514814</v>
      </c>
      <c r="C231" s="70">
        <v>39172280</v>
      </c>
      <c r="D231" s="70">
        <v>35179181</v>
      </c>
      <c r="E231" s="260">
        <v>40.197972654092595</v>
      </c>
      <c r="F231" s="252">
        <v>89.806314567342</v>
      </c>
      <c r="G231" s="73">
        <v>15858488</v>
      </c>
      <c r="H231" s="73">
        <v>11963871</v>
      </c>
    </row>
    <row r="232" spans="1:8" ht="12.75" customHeight="1">
      <c r="A232" s="261" t="s">
        <v>1037</v>
      </c>
      <c r="B232" s="66">
        <v>298978411</v>
      </c>
      <c r="C232" s="66">
        <v>75189204</v>
      </c>
      <c r="D232" s="66">
        <v>61077243</v>
      </c>
      <c r="E232" s="221">
        <v>20.428646602178908</v>
      </c>
      <c r="F232" s="228">
        <v>81.23139992278678</v>
      </c>
      <c r="G232" s="66">
        <v>19153342</v>
      </c>
      <c r="H232" s="66">
        <v>16462745</v>
      </c>
    </row>
    <row r="233" spans="1:8" ht="12.75" customHeight="1">
      <c r="A233" s="239" t="s">
        <v>1039</v>
      </c>
      <c r="B233" s="70">
        <v>112769831</v>
      </c>
      <c r="C233" s="70">
        <v>39263247</v>
      </c>
      <c r="D233" s="70">
        <v>38792002</v>
      </c>
      <c r="E233" s="260">
        <v>34.39927297576601</v>
      </c>
      <c r="F233" s="252">
        <v>98.79978087395574</v>
      </c>
      <c r="G233" s="70">
        <v>9829461</v>
      </c>
      <c r="H233" s="70">
        <v>10031021</v>
      </c>
    </row>
    <row r="234" spans="1:8" ht="12.75" customHeight="1">
      <c r="A234" s="239" t="s">
        <v>1012</v>
      </c>
      <c r="B234" s="70">
        <v>44335991</v>
      </c>
      <c r="C234" s="70">
        <v>16959956</v>
      </c>
      <c r="D234" s="70">
        <v>16477398</v>
      </c>
      <c r="E234" s="260">
        <v>37.164835223825264</v>
      </c>
      <c r="F234" s="252">
        <v>97.15472139196586</v>
      </c>
      <c r="G234" s="73">
        <v>4129926</v>
      </c>
      <c r="H234" s="73">
        <v>4352187</v>
      </c>
    </row>
    <row r="235" spans="1:8" s="246" customFormat="1" ht="12" customHeight="1">
      <c r="A235" s="240" t="s">
        <v>1013</v>
      </c>
      <c r="B235" s="81">
        <v>2543103</v>
      </c>
      <c r="C235" s="81">
        <v>763488</v>
      </c>
      <c r="D235" s="81">
        <v>652414</v>
      </c>
      <c r="E235" s="242">
        <v>25.65424994583389</v>
      </c>
      <c r="F235" s="243">
        <v>85.45176872459031</v>
      </c>
      <c r="G235" s="241">
        <v>216902</v>
      </c>
      <c r="H235" s="241">
        <v>207515</v>
      </c>
    </row>
    <row r="236" spans="1:8" ht="12" customHeight="1">
      <c r="A236" s="239" t="s">
        <v>1014</v>
      </c>
      <c r="B236" s="154">
        <v>1245003</v>
      </c>
      <c r="C236" s="154">
        <v>631340</v>
      </c>
      <c r="D236" s="154">
        <v>661199</v>
      </c>
      <c r="E236" s="232">
        <v>53.10822544202705</v>
      </c>
      <c r="F236" s="233">
        <v>104.72946431399879</v>
      </c>
      <c r="G236" s="197">
        <v>327790</v>
      </c>
      <c r="H236" s="197">
        <v>322989</v>
      </c>
    </row>
    <row r="237" spans="1:8" ht="12.75" customHeight="1">
      <c r="A237" s="239" t="s">
        <v>1015</v>
      </c>
      <c r="B237" s="70">
        <v>67188837</v>
      </c>
      <c r="C237" s="70">
        <v>21671951</v>
      </c>
      <c r="D237" s="70">
        <v>21653405</v>
      </c>
      <c r="E237" s="260">
        <v>32.22768240503999</v>
      </c>
      <c r="F237" s="252">
        <v>99.91442394826382</v>
      </c>
      <c r="G237" s="73">
        <v>5371745</v>
      </c>
      <c r="H237" s="73">
        <v>5355845</v>
      </c>
    </row>
    <row r="238" spans="1:8" ht="12.75" customHeight="1">
      <c r="A238" s="248" t="s">
        <v>1017</v>
      </c>
      <c r="B238" s="81">
        <v>42659179</v>
      </c>
      <c r="C238" s="249" t="s">
        <v>1697</v>
      </c>
      <c r="D238" s="81">
        <v>10511509</v>
      </c>
      <c r="E238" s="242">
        <v>24.64067346443775</v>
      </c>
      <c r="F238" s="249" t="s">
        <v>1697</v>
      </c>
      <c r="G238" s="249" t="s">
        <v>1697</v>
      </c>
      <c r="H238" s="241">
        <v>2627877</v>
      </c>
    </row>
    <row r="239" spans="1:8" ht="27" customHeight="1">
      <c r="A239" s="250" t="s">
        <v>1018</v>
      </c>
      <c r="B239" s="70">
        <v>29046712</v>
      </c>
      <c r="C239" s="70">
        <v>9334432</v>
      </c>
      <c r="D239" s="70">
        <v>9334432</v>
      </c>
      <c r="E239" s="260">
        <v>32.13593332009489</v>
      </c>
      <c r="F239" s="252">
        <v>100</v>
      </c>
      <c r="G239" s="73">
        <v>2291908</v>
      </c>
      <c r="H239" s="73">
        <v>2291908</v>
      </c>
    </row>
    <row r="240" spans="1:8" ht="13.5" customHeight="1">
      <c r="A240" s="248" t="s">
        <v>1019</v>
      </c>
      <c r="B240" s="81">
        <v>0</v>
      </c>
      <c r="C240" s="249" t="s">
        <v>1697</v>
      </c>
      <c r="D240" s="81">
        <v>1992269</v>
      </c>
      <c r="E240" s="267">
        <v>0</v>
      </c>
      <c r="F240" s="251" t="s">
        <v>1697</v>
      </c>
      <c r="G240" s="249" t="s">
        <v>1697</v>
      </c>
      <c r="H240" s="241">
        <v>467839</v>
      </c>
    </row>
    <row r="241" spans="1:8" ht="12.75">
      <c r="A241" s="239" t="s">
        <v>1020</v>
      </c>
      <c r="B241" s="70">
        <v>5172730</v>
      </c>
      <c r="C241" s="70">
        <v>1724240</v>
      </c>
      <c r="D241" s="70">
        <v>1724240</v>
      </c>
      <c r="E241" s="260">
        <v>33.33326889282835</v>
      </c>
      <c r="F241" s="252">
        <v>100</v>
      </c>
      <c r="G241" s="73">
        <v>431060</v>
      </c>
      <c r="H241" s="73">
        <v>431060</v>
      </c>
    </row>
    <row r="242" spans="1:8" ht="12" customHeight="1">
      <c r="A242" s="155" t="s">
        <v>1021</v>
      </c>
      <c r="B242" s="70">
        <v>194820</v>
      </c>
      <c r="C242" s="70">
        <v>101770</v>
      </c>
      <c r="D242" s="70">
        <v>83223</v>
      </c>
      <c r="E242" s="260">
        <v>42.71789344009855</v>
      </c>
      <c r="F242" s="252">
        <v>81.7755723690675</v>
      </c>
      <c r="G242" s="73">
        <v>20900</v>
      </c>
      <c r="H242" s="73">
        <v>5000</v>
      </c>
    </row>
    <row r="243" spans="1:8" ht="12.75" customHeight="1">
      <c r="A243" s="239" t="s">
        <v>1022</v>
      </c>
      <c r="B243" s="70">
        <v>186208580</v>
      </c>
      <c r="C243" s="70">
        <v>35925957</v>
      </c>
      <c r="D243" s="70">
        <v>22285241</v>
      </c>
      <c r="E243" s="260">
        <v>11.967891597691148</v>
      </c>
      <c r="F243" s="252">
        <v>62.031029542233206</v>
      </c>
      <c r="G243" s="70">
        <v>9323881</v>
      </c>
      <c r="H243" s="70">
        <v>6431724</v>
      </c>
    </row>
    <row r="244" spans="1:8" ht="12.75" customHeight="1">
      <c r="A244" s="239" t="s">
        <v>1023</v>
      </c>
      <c r="B244" s="70">
        <v>39540273</v>
      </c>
      <c r="C244" s="70">
        <v>5172745</v>
      </c>
      <c r="D244" s="70">
        <v>1462932</v>
      </c>
      <c r="E244" s="260">
        <v>3.6998530586776677</v>
      </c>
      <c r="F244" s="252">
        <v>28.28154103865549</v>
      </c>
      <c r="G244" s="73">
        <v>2027515</v>
      </c>
      <c r="H244" s="73">
        <v>139491</v>
      </c>
    </row>
    <row r="245" spans="1:8" ht="12.75">
      <c r="A245" s="239" t="s">
        <v>1024</v>
      </c>
      <c r="B245" s="70">
        <v>146668307</v>
      </c>
      <c r="C245" s="70">
        <v>30753212</v>
      </c>
      <c r="D245" s="70">
        <v>20822309</v>
      </c>
      <c r="E245" s="260">
        <v>14.196870084550714</v>
      </c>
      <c r="F245" s="252">
        <v>67.70775358359316</v>
      </c>
      <c r="G245" s="73">
        <v>7296366</v>
      </c>
      <c r="H245" s="73">
        <v>6292233</v>
      </c>
    </row>
    <row r="246" spans="1:8" ht="12" customHeight="1">
      <c r="A246" s="261" t="s">
        <v>1027</v>
      </c>
      <c r="B246" s="70">
        <v>-12040507</v>
      </c>
      <c r="C246" s="70">
        <v>18021007</v>
      </c>
      <c r="D246" s="70">
        <v>28109719</v>
      </c>
      <c r="E246" s="271" t="s">
        <v>1697</v>
      </c>
      <c r="F246" s="273" t="s">
        <v>1697</v>
      </c>
      <c r="G246" s="70">
        <v>10996579</v>
      </c>
      <c r="H246" s="70">
        <v>9788466</v>
      </c>
    </row>
    <row r="247" spans="1:8" ht="26.25" customHeight="1">
      <c r="A247" s="250" t="s">
        <v>1031</v>
      </c>
      <c r="B247" s="70">
        <v>12040507</v>
      </c>
      <c r="C247" s="70">
        <v>-18021007</v>
      </c>
      <c r="D247" s="70">
        <v>-18021007</v>
      </c>
      <c r="E247" s="271" t="s">
        <v>1697</v>
      </c>
      <c r="F247" s="273" t="s">
        <v>1697</v>
      </c>
      <c r="G247" s="73">
        <v>-10996579</v>
      </c>
      <c r="H247" s="73">
        <v>-10996579</v>
      </c>
    </row>
    <row r="248" spans="1:8" ht="14.25" customHeight="1">
      <c r="A248" s="250"/>
      <c r="B248" s="70"/>
      <c r="C248" s="70"/>
      <c r="D248" s="70"/>
      <c r="E248" s="271"/>
      <c r="F248" s="273"/>
      <c r="G248" s="70"/>
      <c r="H248" s="70"/>
    </row>
    <row r="249" spans="1:8" ht="12.75" customHeight="1">
      <c r="A249" s="276" t="s">
        <v>1057</v>
      </c>
      <c r="B249" s="66"/>
      <c r="C249" s="66"/>
      <c r="D249" s="66"/>
      <c r="E249" s="221"/>
      <c r="F249" s="228"/>
      <c r="G249" s="66"/>
      <c r="H249" s="66"/>
    </row>
    <row r="250" spans="1:8" ht="12.75">
      <c r="A250" s="226" t="s">
        <v>1006</v>
      </c>
      <c r="B250" s="193">
        <v>188697905</v>
      </c>
      <c r="C250" s="66">
        <v>66207827</v>
      </c>
      <c r="D250" s="66">
        <v>65438650</v>
      </c>
      <c r="E250" s="221">
        <v>34.679054862850755</v>
      </c>
      <c r="F250" s="228">
        <v>98.83823856656706</v>
      </c>
      <c r="G250" s="66">
        <v>17817532</v>
      </c>
      <c r="H250" s="66">
        <v>17153705</v>
      </c>
    </row>
    <row r="251" spans="1:8" ht="11.25" customHeight="1">
      <c r="A251" s="230" t="s">
        <v>1007</v>
      </c>
      <c r="B251" s="154">
        <v>183600533</v>
      </c>
      <c r="C251" s="70">
        <v>64138906</v>
      </c>
      <c r="D251" s="70">
        <v>64138906</v>
      </c>
      <c r="E251" s="260">
        <v>34.93394324732162</v>
      </c>
      <c r="F251" s="252">
        <v>100</v>
      </c>
      <c r="G251" s="73">
        <v>16858708</v>
      </c>
      <c r="H251" s="73">
        <v>16858708</v>
      </c>
    </row>
    <row r="252" spans="1:8" ht="12.75" customHeight="1">
      <c r="A252" s="230" t="s">
        <v>1008</v>
      </c>
      <c r="B252" s="154">
        <v>3473210</v>
      </c>
      <c r="C252" s="70">
        <v>1180002</v>
      </c>
      <c r="D252" s="70">
        <v>1100279</v>
      </c>
      <c r="E252" s="260">
        <v>31.679023151493862</v>
      </c>
      <c r="F252" s="252">
        <v>93.24382501046608</v>
      </c>
      <c r="G252" s="73">
        <v>277539</v>
      </c>
      <c r="H252" s="73">
        <v>283543</v>
      </c>
    </row>
    <row r="253" spans="1:8" ht="12.75" customHeight="1">
      <c r="A253" s="230" t="s">
        <v>1009</v>
      </c>
      <c r="B253" s="154">
        <v>1624162</v>
      </c>
      <c r="C253" s="70">
        <v>888919</v>
      </c>
      <c r="D253" s="70">
        <v>199465</v>
      </c>
      <c r="E253" s="260">
        <v>12.281102500858905</v>
      </c>
      <c r="F253" s="252">
        <v>22.439052377100726</v>
      </c>
      <c r="G253" s="73">
        <v>681285</v>
      </c>
      <c r="H253" s="73">
        <v>11454</v>
      </c>
    </row>
    <row r="254" spans="1:8" ht="12.75" customHeight="1">
      <c r="A254" s="261" t="s">
        <v>1037</v>
      </c>
      <c r="B254" s="66">
        <v>188697905</v>
      </c>
      <c r="C254" s="66">
        <v>66207827</v>
      </c>
      <c r="D254" s="193">
        <v>58045271</v>
      </c>
      <c r="E254" s="221">
        <v>30.760951479562003</v>
      </c>
      <c r="F254" s="228">
        <v>87.67131263800577</v>
      </c>
      <c r="G254" s="66">
        <v>17817532</v>
      </c>
      <c r="H254" s="66">
        <v>15009744</v>
      </c>
    </row>
    <row r="255" spans="1:8" ht="12.75" customHeight="1">
      <c r="A255" s="239" t="s">
        <v>1039</v>
      </c>
      <c r="B255" s="154">
        <v>182260032</v>
      </c>
      <c r="C255" s="70">
        <v>63162931</v>
      </c>
      <c r="D255" s="70">
        <v>56341851</v>
      </c>
      <c r="E255" s="260">
        <v>30.912894276239346</v>
      </c>
      <c r="F255" s="252">
        <v>89.20081780245441</v>
      </c>
      <c r="G255" s="70">
        <v>16861608</v>
      </c>
      <c r="H255" s="70">
        <v>14773524</v>
      </c>
    </row>
    <row r="256" spans="1:8" ht="12.75" customHeight="1">
      <c r="A256" s="239" t="s">
        <v>1012</v>
      </c>
      <c r="B256" s="154">
        <v>51371556</v>
      </c>
      <c r="C256" s="70">
        <v>19839074</v>
      </c>
      <c r="D256" s="70">
        <v>15958369</v>
      </c>
      <c r="E256" s="260">
        <v>31.064601196817943</v>
      </c>
      <c r="F256" s="252">
        <v>80.43908198537896</v>
      </c>
      <c r="G256" s="73">
        <v>5619053</v>
      </c>
      <c r="H256" s="73">
        <v>4454064</v>
      </c>
    </row>
    <row r="257" spans="1:8" s="246" customFormat="1" ht="12.75" customHeight="1">
      <c r="A257" s="240" t="s">
        <v>1013</v>
      </c>
      <c r="B257" s="81">
        <v>17714311</v>
      </c>
      <c r="C257" s="81">
        <v>5673483</v>
      </c>
      <c r="D257" s="81">
        <v>5294358</v>
      </c>
      <c r="E257" s="242">
        <v>29.8874621767677</v>
      </c>
      <c r="F257" s="243">
        <v>93.31759696821159</v>
      </c>
      <c r="G257" s="241">
        <v>1446494</v>
      </c>
      <c r="H257" s="241">
        <v>1466121</v>
      </c>
    </row>
    <row r="258" spans="1:8" ht="12.75" customHeight="1">
      <c r="A258" s="239" t="s">
        <v>1014</v>
      </c>
      <c r="B258" s="154">
        <v>15341</v>
      </c>
      <c r="C258" s="154">
        <v>0</v>
      </c>
      <c r="D258" s="154">
        <v>0</v>
      </c>
      <c r="E258" s="232">
        <v>0</v>
      </c>
      <c r="F258" s="233">
        <v>0</v>
      </c>
      <c r="G258" s="197">
        <v>0</v>
      </c>
      <c r="H258" s="197">
        <v>0</v>
      </c>
    </row>
    <row r="259" spans="1:8" ht="12.75" customHeight="1">
      <c r="A259" s="239" t="s">
        <v>1015</v>
      </c>
      <c r="B259" s="70">
        <v>130873135</v>
      </c>
      <c r="C259" s="70">
        <v>43323857</v>
      </c>
      <c r="D259" s="154">
        <v>40383482</v>
      </c>
      <c r="E259" s="260">
        <v>30.85696846797473</v>
      </c>
      <c r="F259" s="252">
        <v>93.21303502594425</v>
      </c>
      <c r="G259" s="73">
        <v>11242555</v>
      </c>
      <c r="H259" s="73">
        <v>10319460</v>
      </c>
    </row>
    <row r="260" spans="1:8" s="262" customFormat="1" ht="12.75" customHeight="1">
      <c r="A260" s="245" t="s">
        <v>1017</v>
      </c>
      <c r="B260" s="81">
        <v>0</v>
      </c>
      <c r="C260" s="249" t="s">
        <v>1697</v>
      </c>
      <c r="D260" s="81">
        <v>9042</v>
      </c>
      <c r="E260" s="242">
        <v>0</v>
      </c>
      <c r="F260" s="249" t="s">
        <v>1697</v>
      </c>
      <c r="G260" s="249" t="s">
        <v>1697</v>
      </c>
      <c r="H260" s="241">
        <v>5685</v>
      </c>
    </row>
    <row r="261" spans="1:8" s="262" customFormat="1" ht="12.75" customHeight="1">
      <c r="A261" s="245" t="s">
        <v>1017</v>
      </c>
      <c r="B261" s="81">
        <v>0</v>
      </c>
      <c r="C261" s="249" t="s">
        <v>1697</v>
      </c>
      <c r="D261" s="81">
        <v>582604</v>
      </c>
      <c r="E261" s="242">
        <v>0</v>
      </c>
      <c r="F261" s="249" t="s">
        <v>1697</v>
      </c>
      <c r="G261" s="249" t="s">
        <v>1697</v>
      </c>
      <c r="H261" s="241">
        <v>181018</v>
      </c>
    </row>
    <row r="262" spans="1:8" s="262" customFormat="1" ht="15.75" customHeight="1">
      <c r="A262" s="245" t="s">
        <v>1016</v>
      </c>
      <c r="B262" s="81">
        <v>15578746</v>
      </c>
      <c r="C262" s="241">
        <v>4078088</v>
      </c>
      <c r="D262" s="241">
        <v>4078088</v>
      </c>
      <c r="E262" s="242">
        <v>26.17725457491893</v>
      </c>
      <c r="F262" s="243">
        <v>100</v>
      </c>
      <c r="G262" s="241">
        <v>795272</v>
      </c>
      <c r="H262" s="241">
        <v>795272</v>
      </c>
    </row>
    <row r="263" spans="1:8" ht="24.75" customHeight="1">
      <c r="A263" s="250" t="s">
        <v>1018</v>
      </c>
      <c r="B263" s="70">
        <v>11626606</v>
      </c>
      <c r="C263" s="70">
        <v>3762633</v>
      </c>
      <c r="D263" s="70">
        <v>3210711</v>
      </c>
      <c r="E263" s="260">
        <v>27.61520429951785</v>
      </c>
      <c r="F263" s="252">
        <v>85.33149525877225</v>
      </c>
      <c r="G263" s="73">
        <v>1072730</v>
      </c>
      <c r="H263" s="73">
        <v>972802</v>
      </c>
    </row>
    <row r="264" spans="1:8" ht="12.75" customHeight="1">
      <c r="A264" s="239" t="s">
        <v>1020</v>
      </c>
      <c r="B264" s="70">
        <v>96217472</v>
      </c>
      <c r="C264" s="70">
        <v>32738028</v>
      </c>
      <c r="D264" s="70">
        <v>32118907</v>
      </c>
      <c r="E264" s="260">
        <v>33.38157439846268</v>
      </c>
      <c r="F264" s="252">
        <v>98.10886287958456</v>
      </c>
      <c r="G264" s="73">
        <v>8540222</v>
      </c>
      <c r="H264" s="73">
        <v>8222449</v>
      </c>
    </row>
    <row r="265" spans="1:8" ht="12.75">
      <c r="A265" s="155" t="s">
        <v>1021</v>
      </c>
      <c r="B265" s="70">
        <v>333516</v>
      </c>
      <c r="C265" s="70">
        <v>400</v>
      </c>
      <c r="D265" s="70">
        <v>346</v>
      </c>
      <c r="E265" s="260">
        <v>0.10374314875448254</v>
      </c>
      <c r="F265" s="252">
        <v>0</v>
      </c>
      <c r="G265" s="73">
        <v>0</v>
      </c>
      <c r="H265" s="73">
        <v>0</v>
      </c>
    </row>
    <row r="266" spans="1:8" ht="12.75" customHeight="1">
      <c r="A266" s="239" t="s">
        <v>1022</v>
      </c>
      <c r="B266" s="70">
        <v>6437873</v>
      </c>
      <c r="C266" s="70">
        <v>3044896</v>
      </c>
      <c r="D266" s="70">
        <v>1703420</v>
      </c>
      <c r="E266" s="260">
        <v>26.459360102319508</v>
      </c>
      <c r="F266" s="252">
        <v>55.94345422635124</v>
      </c>
      <c r="G266" s="70">
        <v>955924</v>
      </c>
      <c r="H266" s="70">
        <v>236220</v>
      </c>
    </row>
    <row r="267" spans="1:8" ht="12.75" customHeight="1">
      <c r="A267" s="239" t="s">
        <v>1023</v>
      </c>
      <c r="B267" s="70">
        <v>2096439</v>
      </c>
      <c r="C267" s="70">
        <v>1203485</v>
      </c>
      <c r="D267" s="70">
        <v>678974</v>
      </c>
      <c r="E267" s="260">
        <v>32.38701436101885</v>
      </c>
      <c r="F267" s="252">
        <v>56.41732136254295</v>
      </c>
      <c r="G267" s="73">
        <v>473911</v>
      </c>
      <c r="H267" s="73">
        <v>58079</v>
      </c>
    </row>
    <row r="268" spans="1:8" ht="12" customHeight="1">
      <c r="A268" s="239" t="s">
        <v>1024</v>
      </c>
      <c r="B268" s="70">
        <v>4341434</v>
      </c>
      <c r="C268" s="70">
        <v>1841411</v>
      </c>
      <c r="D268" s="70">
        <v>1024446</v>
      </c>
      <c r="E268" s="260">
        <v>23.596949763603455</v>
      </c>
      <c r="F268" s="252">
        <v>55.63375042290939</v>
      </c>
      <c r="G268" s="73">
        <v>482013</v>
      </c>
      <c r="H268" s="73">
        <v>178141</v>
      </c>
    </row>
    <row r="269" spans="1:8" ht="12" customHeight="1">
      <c r="A269" s="239"/>
      <c r="B269" s="70"/>
      <c r="C269" s="70"/>
      <c r="D269" s="70"/>
      <c r="E269" s="260"/>
      <c r="F269" s="252"/>
      <c r="G269" s="70"/>
      <c r="H269" s="70"/>
    </row>
    <row r="270" spans="1:8" ht="12.75" customHeight="1">
      <c r="A270" s="276" t="s">
        <v>1058</v>
      </c>
      <c r="B270" s="66"/>
      <c r="C270" s="66"/>
      <c r="D270" s="66"/>
      <c r="E270" s="260"/>
      <c r="F270" s="252"/>
      <c r="G270" s="66"/>
      <c r="H270" s="66"/>
    </row>
    <row r="271" spans="1:8" ht="12.75" customHeight="1">
      <c r="A271" s="226" t="s">
        <v>1006</v>
      </c>
      <c r="B271" s="66">
        <v>74400912</v>
      </c>
      <c r="C271" s="66">
        <v>24131018</v>
      </c>
      <c r="D271" s="66">
        <v>24140141</v>
      </c>
      <c r="E271" s="221">
        <v>32.44602834976001</v>
      </c>
      <c r="F271" s="228">
        <v>100.0378061132771</v>
      </c>
      <c r="G271" s="66">
        <v>6178584</v>
      </c>
      <c r="H271" s="66">
        <v>6046454</v>
      </c>
    </row>
    <row r="272" spans="1:8" ht="12.75" customHeight="1">
      <c r="A272" s="230" t="s">
        <v>1007</v>
      </c>
      <c r="B272" s="70">
        <v>65185656</v>
      </c>
      <c r="C272" s="70">
        <v>20332009</v>
      </c>
      <c r="D272" s="70">
        <v>20332009</v>
      </c>
      <c r="E272" s="260">
        <v>31.190924886910704</v>
      </c>
      <c r="F272" s="252">
        <v>100</v>
      </c>
      <c r="G272" s="73">
        <v>5110492</v>
      </c>
      <c r="H272" s="73">
        <v>5110492</v>
      </c>
    </row>
    <row r="273" spans="1:8" ht="12" customHeight="1">
      <c r="A273" s="230" t="s">
        <v>1008</v>
      </c>
      <c r="B273" s="70">
        <v>7866946</v>
      </c>
      <c r="C273" s="70">
        <v>3093893</v>
      </c>
      <c r="D273" s="70">
        <v>3795243</v>
      </c>
      <c r="E273" s="260">
        <v>48.242901374942704</v>
      </c>
      <c r="F273" s="252">
        <v>122.668851185222</v>
      </c>
      <c r="G273" s="73">
        <v>738335</v>
      </c>
      <c r="H273" s="73">
        <v>925081</v>
      </c>
    </row>
    <row r="274" spans="1:8" ht="12.75" customHeight="1">
      <c r="A274" s="230" t="s">
        <v>1009</v>
      </c>
      <c r="B274" s="70">
        <v>1348310</v>
      </c>
      <c r="C274" s="70">
        <v>705116</v>
      </c>
      <c r="D274" s="70">
        <v>12889</v>
      </c>
      <c r="E274" s="260">
        <v>0.9559374327862287</v>
      </c>
      <c r="F274" s="252">
        <v>1.8279261851950601</v>
      </c>
      <c r="G274" s="73">
        <v>329757</v>
      </c>
      <c r="H274" s="73">
        <v>10881</v>
      </c>
    </row>
    <row r="275" spans="1:8" ht="12.75" customHeight="1">
      <c r="A275" s="261" t="s">
        <v>1037</v>
      </c>
      <c r="B275" s="66">
        <v>75690334</v>
      </c>
      <c r="C275" s="66">
        <v>24879770</v>
      </c>
      <c r="D275" s="66">
        <v>21297599</v>
      </c>
      <c r="E275" s="221">
        <v>28.137805548592244</v>
      </c>
      <c r="F275" s="228">
        <v>85.60207349183693</v>
      </c>
      <c r="G275" s="66">
        <v>6211914</v>
      </c>
      <c r="H275" s="66">
        <v>5591625</v>
      </c>
    </row>
    <row r="276" spans="1:8" ht="12.75" customHeight="1">
      <c r="A276" s="239" t="s">
        <v>1039</v>
      </c>
      <c r="B276" s="70">
        <v>70712210</v>
      </c>
      <c r="C276" s="70">
        <v>23736813</v>
      </c>
      <c r="D276" s="70">
        <v>20768197</v>
      </c>
      <c r="E276" s="260">
        <v>29.370029588949347</v>
      </c>
      <c r="F276" s="252">
        <v>87.49362014184466</v>
      </c>
      <c r="G276" s="70">
        <v>5876354</v>
      </c>
      <c r="H276" s="70">
        <v>5383058</v>
      </c>
    </row>
    <row r="277" spans="1:8" ht="12.75" customHeight="1">
      <c r="A277" s="239" t="s">
        <v>1012</v>
      </c>
      <c r="B277" s="70">
        <v>68673919</v>
      </c>
      <c r="C277" s="70">
        <v>23160105</v>
      </c>
      <c r="D277" s="70">
        <v>20270421</v>
      </c>
      <c r="E277" s="260">
        <v>29.516913109327575</v>
      </c>
      <c r="F277" s="252">
        <v>87.52300993454045</v>
      </c>
      <c r="G277" s="73">
        <v>5843698</v>
      </c>
      <c r="H277" s="73">
        <v>5276738</v>
      </c>
    </row>
    <row r="278" spans="1:8" s="246" customFormat="1" ht="12.75" customHeight="1">
      <c r="A278" s="240" t="s">
        <v>1013</v>
      </c>
      <c r="B278" s="81">
        <v>34468608</v>
      </c>
      <c r="C278" s="81">
        <v>10990096</v>
      </c>
      <c r="D278" s="81">
        <v>10125662</v>
      </c>
      <c r="E278" s="242">
        <v>29.376474965278554</v>
      </c>
      <c r="F278" s="243">
        <v>92.13442721519448</v>
      </c>
      <c r="G278" s="241">
        <v>2856170</v>
      </c>
      <c r="H278" s="241">
        <v>2848609</v>
      </c>
    </row>
    <row r="279" spans="1:8" s="158" customFormat="1" ht="12.75" customHeight="1">
      <c r="A279" s="239" t="s">
        <v>1014</v>
      </c>
      <c r="B279" s="154">
        <v>37045</v>
      </c>
      <c r="C279" s="154">
        <v>0</v>
      </c>
      <c r="D279" s="154">
        <v>0</v>
      </c>
      <c r="E279" s="232">
        <v>0</v>
      </c>
      <c r="F279" s="233">
        <v>0</v>
      </c>
      <c r="G279" s="197">
        <v>0</v>
      </c>
      <c r="H279" s="197">
        <v>0</v>
      </c>
    </row>
    <row r="280" spans="1:8" ht="12.75" customHeight="1">
      <c r="A280" s="239" t="s">
        <v>1015</v>
      </c>
      <c r="B280" s="70">
        <v>2001246</v>
      </c>
      <c r="C280" s="70">
        <v>576708</v>
      </c>
      <c r="D280" s="70">
        <v>497776</v>
      </c>
      <c r="E280" s="260">
        <v>24.873303931650582</v>
      </c>
      <c r="F280" s="252">
        <v>86.3133509505677</v>
      </c>
      <c r="G280" s="73">
        <v>32656</v>
      </c>
      <c r="H280" s="73">
        <v>106320</v>
      </c>
    </row>
    <row r="281" spans="1:8" ht="24" customHeight="1">
      <c r="A281" s="250" t="s">
        <v>1018</v>
      </c>
      <c r="B281" s="70">
        <v>1202427</v>
      </c>
      <c r="C281" s="70">
        <v>272701</v>
      </c>
      <c r="D281" s="70">
        <v>135453</v>
      </c>
      <c r="E281" s="260">
        <v>11.264966605041305</v>
      </c>
      <c r="F281" s="252">
        <v>49.670884961918</v>
      </c>
      <c r="G281" s="73">
        <v>27856</v>
      </c>
      <c r="H281" s="73">
        <v>43118</v>
      </c>
    </row>
    <row r="282" spans="1:8" ht="12.75" customHeight="1">
      <c r="A282" s="239" t="s">
        <v>1020</v>
      </c>
      <c r="B282" s="70">
        <v>768217</v>
      </c>
      <c r="C282" s="70">
        <v>284745</v>
      </c>
      <c r="D282" s="70">
        <v>343061</v>
      </c>
      <c r="E282" s="260">
        <v>44.65678317454574</v>
      </c>
      <c r="F282" s="252">
        <v>120.48007866687738</v>
      </c>
      <c r="G282" s="73">
        <v>4800</v>
      </c>
      <c r="H282" s="73">
        <v>60137</v>
      </c>
    </row>
    <row r="283" spans="1:8" ht="12.75">
      <c r="A283" s="155" t="s">
        <v>1021</v>
      </c>
      <c r="B283" s="70">
        <v>30602</v>
      </c>
      <c r="C283" s="70">
        <v>19262</v>
      </c>
      <c r="D283" s="70">
        <v>19262</v>
      </c>
      <c r="E283" s="260">
        <v>62.94359845761714</v>
      </c>
      <c r="F283" s="252">
        <v>100</v>
      </c>
      <c r="G283" s="73">
        <v>0</v>
      </c>
      <c r="H283" s="73">
        <v>3065</v>
      </c>
    </row>
    <row r="284" spans="1:8" ht="12.75" customHeight="1">
      <c r="A284" s="239" t="s">
        <v>1022</v>
      </c>
      <c r="B284" s="70">
        <v>4978124</v>
      </c>
      <c r="C284" s="70">
        <v>1142957</v>
      </c>
      <c r="D284" s="70">
        <v>529402</v>
      </c>
      <c r="E284" s="260">
        <v>10.634568363504004</v>
      </c>
      <c r="F284" s="252">
        <v>46.318627909886374</v>
      </c>
      <c r="G284" s="70">
        <v>335560</v>
      </c>
      <c r="H284" s="70">
        <v>208567</v>
      </c>
    </row>
    <row r="285" spans="1:8" ht="12.75">
      <c r="A285" s="239" t="s">
        <v>1023</v>
      </c>
      <c r="B285" s="70">
        <v>2180724</v>
      </c>
      <c r="C285" s="70">
        <v>832957</v>
      </c>
      <c r="D285" s="70">
        <v>238964</v>
      </c>
      <c r="E285" s="260">
        <v>10.958012109739702</v>
      </c>
      <c r="F285" s="252">
        <v>28.688635787921825</v>
      </c>
      <c r="G285" s="73">
        <v>235560</v>
      </c>
      <c r="H285" s="73">
        <v>54422</v>
      </c>
    </row>
    <row r="286" spans="1:8" ht="14.25" customHeight="1">
      <c r="A286" s="239" t="s">
        <v>1024</v>
      </c>
      <c r="B286" s="70">
        <v>2797400</v>
      </c>
      <c r="C286" s="70">
        <v>310000</v>
      </c>
      <c r="D286" s="70">
        <v>290438</v>
      </c>
      <c r="E286" s="260">
        <v>10.382426538929005</v>
      </c>
      <c r="F286" s="252">
        <v>93.68967741935484</v>
      </c>
      <c r="G286" s="73">
        <v>100000</v>
      </c>
      <c r="H286" s="73">
        <v>154145</v>
      </c>
    </row>
    <row r="287" spans="1:8" ht="13.5" customHeight="1">
      <c r="A287" s="261" t="s">
        <v>1027</v>
      </c>
      <c r="B287" s="70">
        <v>-1289422</v>
      </c>
      <c r="C287" s="70">
        <v>-748752</v>
      </c>
      <c r="D287" s="70">
        <v>2842542</v>
      </c>
      <c r="E287" s="271" t="s">
        <v>1697</v>
      </c>
      <c r="F287" s="273" t="s">
        <v>1697</v>
      </c>
      <c r="G287" s="70">
        <v>-33330</v>
      </c>
      <c r="H287" s="70">
        <v>454829</v>
      </c>
    </row>
    <row r="288" spans="1:8" ht="38.25" customHeight="1">
      <c r="A288" s="114" t="s">
        <v>1030</v>
      </c>
      <c r="B288" s="70">
        <v>1289422</v>
      </c>
      <c r="C288" s="70">
        <v>748752</v>
      </c>
      <c r="D288" s="70">
        <v>748752</v>
      </c>
      <c r="E288" s="271" t="s">
        <v>1697</v>
      </c>
      <c r="F288" s="271" t="s">
        <v>1697</v>
      </c>
      <c r="G288" s="73">
        <v>33330</v>
      </c>
      <c r="H288" s="73">
        <v>33330</v>
      </c>
    </row>
    <row r="289" spans="1:8" ht="15.75" customHeight="1">
      <c r="A289" s="114"/>
      <c r="B289" s="70"/>
      <c r="C289" s="70"/>
      <c r="D289" s="70"/>
      <c r="E289" s="271"/>
      <c r="F289" s="271"/>
      <c r="G289" s="70"/>
      <c r="H289" s="70"/>
    </row>
    <row r="290" spans="1:8" ht="17.25" customHeight="1">
      <c r="A290" s="277" t="s">
        <v>1059</v>
      </c>
      <c r="B290" s="70"/>
      <c r="C290" s="70"/>
      <c r="D290" s="70"/>
      <c r="E290" s="221"/>
      <c r="F290" s="228"/>
      <c r="G290" s="70"/>
      <c r="H290" s="70"/>
    </row>
    <row r="291" spans="1:8" ht="12.75" customHeight="1">
      <c r="A291" s="226" t="s">
        <v>1006</v>
      </c>
      <c r="B291" s="66">
        <v>86675458</v>
      </c>
      <c r="C291" s="66">
        <v>12978949</v>
      </c>
      <c r="D291" s="66">
        <v>13097244</v>
      </c>
      <c r="E291" s="221">
        <v>15.110671812083185</v>
      </c>
      <c r="F291" s="228">
        <v>100.91143743611288</v>
      </c>
      <c r="G291" s="66">
        <v>4815672</v>
      </c>
      <c r="H291" s="66">
        <v>2466557</v>
      </c>
    </row>
    <row r="292" spans="1:8" ht="12.75" customHeight="1">
      <c r="A292" s="230" t="s">
        <v>1007</v>
      </c>
      <c r="B292" s="70">
        <v>37323145</v>
      </c>
      <c r="C292" s="70">
        <v>6658831</v>
      </c>
      <c r="D292" s="70">
        <v>6658831</v>
      </c>
      <c r="E292" s="260">
        <v>17.841023311406367</v>
      </c>
      <c r="F292" s="252">
        <v>100</v>
      </c>
      <c r="G292" s="73">
        <v>2310493</v>
      </c>
      <c r="H292" s="73">
        <v>2310493</v>
      </c>
    </row>
    <row r="293" spans="1:8" ht="12.75" customHeight="1">
      <c r="A293" s="230" t="s">
        <v>1008</v>
      </c>
      <c r="B293" s="70">
        <v>1957971</v>
      </c>
      <c r="C293" s="70">
        <v>689201</v>
      </c>
      <c r="D293" s="70">
        <v>734027</v>
      </c>
      <c r="E293" s="260">
        <v>37.48916608060078</v>
      </c>
      <c r="F293" s="233">
        <v>106.50405324426401</v>
      </c>
      <c r="G293" s="73">
        <v>192641</v>
      </c>
      <c r="H293" s="73">
        <v>123455</v>
      </c>
    </row>
    <row r="294" spans="1:8" ht="12.75" customHeight="1">
      <c r="A294" s="230" t="s">
        <v>1009</v>
      </c>
      <c r="B294" s="70">
        <v>47394342</v>
      </c>
      <c r="C294" s="70">
        <v>5630917</v>
      </c>
      <c r="D294" s="70">
        <v>5704386</v>
      </c>
      <c r="E294" s="260">
        <v>12.036006323286438</v>
      </c>
      <c r="F294" s="252">
        <v>101.30474308181066</v>
      </c>
      <c r="G294" s="73">
        <v>2312538</v>
      </c>
      <c r="H294" s="73">
        <v>32609</v>
      </c>
    </row>
    <row r="295" spans="1:8" ht="12.75" customHeight="1">
      <c r="A295" s="261" t="s">
        <v>1037</v>
      </c>
      <c r="B295" s="66">
        <v>84319744</v>
      </c>
      <c r="C295" s="66">
        <v>18501761</v>
      </c>
      <c r="D295" s="193">
        <v>7944553</v>
      </c>
      <c r="E295" s="221">
        <v>9.421936812331879</v>
      </c>
      <c r="F295" s="228">
        <v>42.93944235902734</v>
      </c>
      <c r="G295" s="66">
        <v>6806764</v>
      </c>
      <c r="H295" s="66">
        <v>2348182</v>
      </c>
    </row>
    <row r="296" spans="1:8" ht="12.75" customHeight="1">
      <c r="A296" s="239" t="s">
        <v>1039</v>
      </c>
      <c r="B296" s="70">
        <v>32745891</v>
      </c>
      <c r="C296" s="70">
        <v>9938048</v>
      </c>
      <c r="D296" s="70">
        <v>5218101</v>
      </c>
      <c r="E296" s="260">
        <v>15.935132136120528</v>
      </c>
      <c r="F296" s="252">
        <v>52.506297011244065</v>
      </c>
      <c r="G296" s="70">
        <v>3675297</v>
      </c>
      <c r="H296" s="70">
        <v>1523607</v>
      </c>
    </row>
    <row r="297" spans="1:8" ht="12.75" customHeight="1">
      <c r="A297" s="239" t="s">
        <v>1012</v>
      </c>
      <c r="B297" s="70">
        <v>25990736</v>
      </c>
      <c r="C297" s="70">
        <v>7887912</v>
      </c>
      <c r="D297" s="70">
        <v>4540142</v>
      </c>
      <c r="E297" s="260">
        <v>17.468308708148932</v>
      </c>
      <c r="F297" s="252">
        <v>57.55822326618249</v>
      </c>
      <c r="G297" s="73">
        <v>3164089</v>
      </c>
      <c r="H297" s="73">
        <v>1249097</v>
      </c>
    </row>
    <row r="298" spans="1:8" s="246" customFormat="1" ht="12.75" customHeight="1">
      <c r="A298" s="240" t="s">
        <v>1013</v>
      </c>
      <c r="B298" s="81">
        <v>6188851</v>
      </c>
      <c r="C298" s="81">
        <v>1986730</v>
      </c>
      <c r="D298" s="81">
        <v>1727880</v>
      </c>
      <c r="E298" s="242">
        <v>27.919237351165833</v>
      </c>
      <c r="F298" s="243">
        <v>86.9710529362319</v>
      </c>
      <c r="G298" s="241">
        <v>531034</v>
      </c>
      <c r="H298" s="241">
        <v>485584</v>
      </c>
    </row>
    <row r="299" spans="1:8" ht="12.75" customHeight="1">
      <c r="A299" s="239" t="s">
        <v>1015</v>
      </c>
      <c r="B299" s="70">
        <v>6755155</v>
      </c>
      <c r="C299" s="70">
        <v>2050136</v>
      </c>
      <c r="D299" s="70">
        <v>677959</v>
      </c>
      <c r="E299" s="260">
        <v>10.036172375023222</v>
      </c>
      <c r="F299" s="252">
        <v>33.06897688738698</v>
      </c>
      <c r="G299" s="73">
        <v>511208</v>
      </c>
      <c r="H299" s="73">
        <v>274510</v>
      </c>
    </row>
    <row r="300" spans="1:8" ht="25.5" customHeight="1">
      <c r="A300" s="250" t="s">
        <v>1018</v>
      </c>
      <c r="B300" s="70">
        <v>2888988</v>
      </c>
      <c r="C300" s="70">
        <v>539832</v>
      </c>
      <c r="D300" s="70">
        <v>500469</v>
      </c>
      <c r="E300" s="260">
        <v>17.323332599512355</v>
      </c>
      <c r="F300" s="252">
        <v>92.70828702262926</v>
      </c>
      <c r="G300" s="73">
        <v>236208</v>
      </c>
      <c r="H300" s="73">
        <v>259061</v>
      </c>
    </row>
    <row r="301" spans="1:8" ht="12.75">
      <c r="A301" s="155" t="s">
        <v>1021</v>
      </c>
      <c r="B301" s="70">
        <v>305946</v>
      </c>
      <c r="C301" s="70">
        <v>221171</v>
      </c>
      <c r="D301" s="70">
        <v>154456</v>
      </c>
      <c r="E301" s="260">
        <v>50.48472606276925</v>
      </c>
      <c r="F301" s="252">
        <v>69.83555710287514</v>
      </c>
      <c r="G301" s="73">
        <v>0</v>
      </c>
      <c r="H301" s="73">
        <v>3515</v>
      </c>
    </row>
    <row r="302" spans="1:8" ht="12.75" customHeight="1">
      <c r="A302" s="239" t="s">
        <v>1022</v>
      </c>
      <c r="B302" s="70">
        <v>51573853</v>
      </c>
      <c r="C302" s="70">
        <v>8563713</v>
      </c>
      <c r="D302" s="70">
        <v>2726452</v>
      </c>
      <c r="E302" s="260">
        <v>5.286500506370931</v>
      </c>
      <c r="F302" s="252">
        <v>31.83726498073908</v>
      </c>
      <c r="G302" s="70">
        <v>3131467</v>
      </c>
      <c r="H302" s="70">
        <v>824575</v>
      </c>
    </row>
    <row r="303" spans="1:8" ht="12.75" customHeight="1">
      <c r="A303" s="239" t="s">
        <v>1023</v>
      </c>
      <c r="B303" s="70">
        <v>2376388</v>
      </c>
      <c r="C303" s="70">
        <v>715707</v>
      </c>
      <c r="D303" s="70">
        <v>361868</v>
      </c>
      <c r="E303" s="260">
        <v>15.227648010341746</v>
      </c>
      <c r="F303" s="252">
        <v>50.56091389353464</v>
      </c>
      <c r="G303" s="73">
        <v>315956</v>
      </c>
      <c r="H303" s="73">
        <v>106672</v>
      </c>
    </row>
    <row r="304" spans="1:8" ht="12.75" customHeight="1">
      <c r="A304" s="239" t="s">
        <v>1024</v>
      </c>
      <c r="B304" s="70">
        <v>49197465</v>
      </c>
      <c r="C304" s="70">
        <v>7848006</v>
      </c>
      <c r="D304" s="70">
        <v>2364584</v>
      </c>
      <c r="E304" s="260">
        <v>4.806312682980718</v>
      </c>
      <c r="F304" s="252">
        <v>30.12974251039054</v>
      </c>
      <c r="G304" s="73">
        <v>2815511</v>
      </c>
      <c r="H304" s="73">
        <v>717903</v>
      </c>
    </row>
    <row r="305" spans="1:8" ht="13.5" customHeight="1">
      <c r="A305" s="261" t="s">
        <v>1027</v>
      </c>
      <c r="B305" s="70">
        <v>2355714</v>
      </c>
      <c r="C305" s="70">
        <v>-5522812</v>
      </c>
      <c r="D305" s="70">
        <v>5152691</v>
      </c>
      <c r="E305" s="271" t="s">
        <v>1697</v>
      </c>
      <c r="F305" s="273" t="s">
        <v>1697</v>
      </c>
      <c r="G305" s="70">
        <v>-1991092</v>
      </c>
      <c r="H305" s="70">
        <v>118375</v>
      </c>
    </row>
    <row r="306" spans="1:8" ht="27.75" customHeight="1">
      <c r="A306" s="250" t="s">
        <v>1031</v>
      </c>
      <c r="B306" s="70">
        <v>-2355714</v>
      </c>
      <c r="C306" s="70">
        <v>5522812</v>
      </c>
      <c r="D306" s="70">
        <v>5522812</v>
      </c>
      <c r="E306" s="271" t="s">
        <v>1060</v>
      </c>
      <c r="F306" s="273" t="s">
        <v>1697</v>
      </c>
      <c r="G306" s="73">
        <v>1991092</v>
      </c>
      <c r="H306" s="73">
        <v>1991092</v>
      </c>
    </row>
    <row r="307" spans="1:8" ht="15" customHeight="1">
      <c r="A307" s="250"/>
      <c r="B307" s="70"/>
      <c r="C307" s="70"/>
      <c r="D307" s="70"/>
      <c r="E307" s="271"/>
      <c r="F307" s="273"/>
      <c r="G307" s="70"/>
      <c r="H307" s="70"/>
    </row>
    <row r="308" spans="1:8" ht="12.75" customHeight="1">
      <c r="A308" s="276" t="s">
        <v>1061</v>
      </c>
      <c r="B308" s="66"/>
      <c r="C308" s="66"/>
      <c r="D308" s="66"/>
      <c r="E308" s="260"/>
      <c r="F308" s="252"/>
      <c r="G308" s="66"/>
      <c r="H308" s="66"/>
    </row>
    <row r="309" spans="1:8" ht="12.75" customHeight="1">
      <c r="A309" s="226" t="s">
        <v>1006</v>
      </c>
      <c r="B309" s="66">
        <v>51881665</v>
      </c>
      <c r="C309" s="66">
        <v>17417717</v>
      </c>
      <c r="D309" s="66">
        <v>17070891</v>
      </c>
      <c r="E309" s="221">
        <v>32.9035141798167</v>
      </c>
      <c r="F309" s="228">
        <v>98.00877462873004</v>
      </c>
      <c r="G309" s="66">
        <v>4518579</v>
      </c>
      <c r="H309" s="66">
        <v>4394415</v>
      </c>
    </row>
    <row r="310" spans="1:8" ht="12.75" customHeight="1">
      <c r="A310" s="230" t="s">
        <v>1007</v>
      </c>
      <c r="B310" s="70">
        <v>47444333</v>
      </c>
      <c r="C310" s="70">
        <v>15702604</v>
      </c>
      <c r="D310" s="70">
        <v>15702604</v>
      </c>
      <c r="E310" s="260">
        <v>33.09690116204184</v>
      </c>
      <c r="F310" s="252">
        <v>100</v>
      </c>
      <c r="G310" s="73">
        <v>4060858</v>
      </c>
      <c r="H310" s="73">
        <v>4060858</v>
      </c>
    </row>
    <row r="311" spans="1:8" ht="13.5" customHeight="1">
      <c r="A311" s="230" t="s">
        <v>1008</v>
      </c>
      <c r="B311" s="70">
        <v>4260727</v>
      </c>
      <c r="C311" s="70">
        <v>1538508</v>
      </c>
      <c r="D311" s="70">
        <v>1321200</v>
      </c>
      <c r="E311" s="260">
        <v>31.00879263092895</v>
      </c>
      <c r="F311" s="252">
        <v>85.8754065627218</v>
      </c>
      <c r="G311" s="73">
        <v>352226</v>
      </c>
      <c r="H311" s="73">
        <v>286470</v>
      </c>
    </row>
    <row r="312" spans="1:8" ht="13.5" customHeight="1">
      <c r="A312" s="230" t="s">
        <v>1009</v>
      </c>
      <c r="B312" s="70">
        <v>63680</v>
      </c>
      <c r="C312" s="70">
        <v>63680</v>
      </c>
      <c r="D312" s="70">
        <v>24502</v>
      </c>
      <c r="E312" s="260">
        <v>38.47675879396985</v>
      </c>
      <c r="F312" s="252">
        <v>38.47675879396985</v>
      </c>
      <c r="G312" s="73">
        <v>0</v>
      </c>
      <c r="H312" s="73">
        <v>24502</v>
      </c>
    </row>
    <row r="313" spans="1:8" ht="13.5" customHeight="1">
      <c r="A313" s="230" t="s">
        <v>1051</v>
      </c>
      <c r="B313" s="70">
        <v>112925</v>
      </c>
      <c r="C313" s="70">
        <v>112925</v>
      </c>
      <c r="D313" s="70">
        <v>22585</v>
      </c>
      <c r="E313" s="260">
        <v>20</v>
      </c>
      <c r="F313" s="252">
        <v>20</v>
      </c>
      <c r="G313" s="73">
        <v>105495</v>
      </c>
      <c r="H313" s="73">
        <v>22585</v>
      </c>
    </row>
    <row r="314" spans="1:8" ht="12.75" customHeight="1">
      <c r="A314" s="261" t="s">
        <v>1033</v>
      </c>
      <c r="B314" s="66">
        <v>51881665</v>
      </c>
      <c r="C314" s="66">
        <v>17417717</v>
      </c>
      <c r="D314" s="193">
        <v>16129596</v>
      </c>
      <c r="E314" s="221">
        <v>31.08920270773885</v>
      </c>
      <c r="F314" s="228">
        <v>92.60453594463614</v>
      </c>
      <c r="G314" s="66">
        <v>4518579</v>
      </c>
      <c r="H314" s="66">
        <v>4100443</v>
      </c>
    </row>
    <row r="315" spans="1:8" ht="12.75" customHeight="1">
      <c r="A315" s="239" t="s">
        <v>1039</v>
      </c>
      <c r="B315" s="70">
        <v>49614008</v>
      </c>
      <c r="C315" s="70">
        <v>17008319</v>
      </c>
      <c r="D315" s="70">
        <v>15950212</v>
      </c>
      <c r="E315" s="260">
        <v>32.14860609527857</v>
      </c>
      <c r="F315" s="252">
        <v>93.77888549714996</v>
      </c>
      <c r="G315" s="70">
        <v>4365942</v>
      </c>
      <c r="H315" s="70">
        <v>4073406</v>
      </c>
    </row>
    <row r="316" spans="1:8" ht="12.75" customHeight="1">
      <c r="A316" s="239" t="s">
        <v>1012</v>
      </c>
      <c r="B316" s="70">
        <v>26949304</v>
      </c>
      <c r="C316" s="70">
        <v>9356215</v>
      </c>
      <c r="D316" s="70">
        <v>8794511</v>
      </c>
      <c r="E316" s="260">
        <v>32.63353665831221</v>
      </c>
      <c r="F316" s="252">
        <v>93.99646117580667</v>
      </c>
      <c r="G316" s="73">
        <v>2345730</v>
      </c>
      <c r="H316" s="73">
        <v>2230561</v>
      </c>
    </row>
    <row r="317" spans="1:8" ht="12.75" customHeight="1">
      <c r="A317" s="240" t="s">
        <v>1013</v>
      </c>
      <c r="B317" s="81">
        <v>16835581</v>
      </c>
      <c r="C317" s="81">
        <v>5502517</v>
      </c>
      <c r="D317" s="81">
        <v>5267147</v>
      </c>
      <c r="E317" s="242">
        <v>31.28580474888274</v>
      </c>
      <c r="F317" s="243">
        <v>95.72250299272133</v>
      </c>
      <c r="G317" s="241">
        <v>1391357</v>
      </c>
      <c r="H317" s="241">
        <v>1397067</v>
      </c>
    </row>
    <row r="318" spans="1:8" ht="12.75" customHeight="1">
      <c r="A318" s="239" t="s">
        <v>1015</v>
      </c>
      <c r="B318" s="70">
        <v>22664704</v>
      </c>
      <c r="C318" s="70">
        <v>7652104</v>
      </c>
      <c r="D318" s="154">
        <v>7155701</v>
      </c>
      <c r="E318" s="260">
        <v>31.57200288166128</v>
      </c>
      <c r="F318" s="252">
        <v>93.5128560720032</v>
      </c>
      <c r="G318" s="73">
        <v>2020212</v>
      </c>
      <c r="H318" s="73">
        <v>1842845</v>
      </c>
    </row>
    <row r="319" spans="1:8" ht="24.75" customHeight="1">
      <c r="A319" s="250" t="s">
        <v>1018</v>
      </c>
      <c r="B319" s="70">
        <v>22107603</v>
      </c>
      <c r="C319" s="70">
        <v>7431755</v>
      </c>
      <c r="D319" s="70">
        <v>6951885</v>
      </c>
      <c r="E319" s="260">
        <v>31.445675046724876</v>
      </c>
      <c r="F319" s="252">
        <v>93.54297874458994</v>
      </c>
      <c r="G319" s="73">
        <v>1971403</v>
      </c>
      <c r="H319" s="73">
        <v>1800336</v>
      </c>
    </row>
    <row r="320" spans="1:8" s="246" customFormat="1" ht="12.75">
      <c r="A320" s="248" t="s">
        <v>1019</v>
      </c>
      <c r="B320" s="80">
        <v>9292005</v>
      </c>
      <c r="C320" s="274" t="s">
        <v>1697</v>
      </c>
      <c r="D320" s="80">
        <v>3083359</v>
      </c>
      <c r="E320" s="267">
        <v>33.18292446032907</v>
      </c>
      <c r="F320" s="268" t="s">
        <v>1697</v>
      </c>
      <c r="G320" s="274" t="s">
        <v>1697</v>
      </c>
      <c r="H320" s="241">
        <v>769651</v>
      </c>
    </row>
    <row r="321" spans="1:8" ht="12.75" customHeight="1">
      <c r="A321" s="239" t="s">
        <v>1020</v>
      </c>
      <c r="B321" s="70">
        <v>486057</v>
      </c>
      <c r="C321" s="73">
        <v>174955</v>
      </c>
      <c r="D321" s="70">
        <v>171588</v>
      </c>
      <c r="E321" s="260">
        <v>35.30203247767238</v>
      </c>
      <c r="F321" s="252">
        <v>98.07550512989054</v>
      </c>
      <c r="G321" s="73">
        <v>44496</v>
      </c>
      <c r="H321" s="73">
        <v>42508</v>
      </c>
    </row>
    <row r="322" spans="1:8" ht="12.75">
      <c r="A322" s="155" t="s">
        <v>1021</v>
      </c>
      <c r="B322" s="70">
        <v>69379</v>
      </c>
      <c r="C322" s="70">
        <v>43729</v>
      </c>
      <c r="D322" s="70">
        <v>32228</v>
      </c>
      <c r="E322" s="260">
        <v>46.45209645569985</v>
      </c>
      <c r="F322" s="252">
        <v>73.69937570033616</v>
      </c>
      <c r="G322" s="73">
        <v>4313</v>
      </c>
      <c r="H322" s="73">
        <v>0</v>
      </c>
    </row>
    <row r="323" spans="1:8" ht="12.75" customHeight="1">
      <c r="A323" s="239" t="s">
        <v>1022</v>
      </c>
      <c r="B323" s="70">
        <v>2267657</v>
      </c>
      <c r="C323" s="70">
        <v>409398</v>
      </c>
      <c r="D323" s="70">
        <v>179384</v>
      </c>
      <c r="E323" s="260">
        <v>7.910543790352774</v>
      </c>
      <c r="F323" s="252">
        <v>43.81653061324188</v>
      </c>
      <c r="G323" s="70">
        <v>152637</v>
      </c>
      <c r="H323" s="70">
        <v>27037</v>
      </c>
    </row>
    <row r="324" spans="1:8" ht="12.75" customHeight="1">
      <c r="A324" s="239" t="s">
        <v>1023</v>
      </c>
      <c r="B324" s="70">
        <v>440503</v>
      </c>
      <c r="C324" s="70">
        <v>269062</v>
      </c>
      <c r="D324" s="70">
        <v>152240</v>
      </c>
      <c r="E324" s="260">
        <v>34.56049107497565</v>
      </c>
      <c r="F324" s="252">
        <v>56.581754391181214</v>
      </c>
      <c r="G324" s="73">
        <v>75478</v>
      </c>
      <c r="H324" s="73">
        <v>20121</v>
      </c>
    </row>
    <row r="325" spans="1:8" ht="12.75">
      <c r="A325" s="239" t="s">
        <v>1024</v>
      </c>
      <c r="B325" s="70">
        <v>1827154</v>
      </c>
      <c r="C325" s="70">
        <v>140336</v>
      </c>
      <c r="D325" s="70">
        <v>27144</v>
      </c>
      <c r="E325" s="260">
        <v>1.4855890636476181</v>
      </c>
      <c r="F325" s="252">
        <v>19.3421502679284</v>
      </c>
      <c r="G325" s="73">
        <v>77159</v>
      </c>
      <c r="H325" s="73">
        <v>6916</v>
      </c>
    </row>
    <row r="326" spans="1:8" ht="12.75">
      <c r="A326" s="239"/>
      <c r="B326" s="70"/>
      <c r="C326" s="70"/>
      <c r="D326" s="70"/>
      <c r="E326" s="260"/>
      <c r="F326" s="252"/>
      <c r="G326" s="70"/>
      <c r="H326" s="70"/>
    </row>
    <row r="327" spans="1:8" ht="12.75" customHeight="1">
      <c r="A327" s="276" t="s">
        <v>1062</v>
      </c>
      <c r="B327" s="70"/>
      <c r="C327" s="70"/>
      <c r="D327" s="70"/>
      <c r="E327" s="221"/>
      <c r="F327" s="228"/>
      <c r="G327" s="70"/>
      <c r="H327" s="70"/>
    </row>
    <row r="328" spans="1:8" ht="12.75" customHeight="1">
      <c r="A328" s="226" t="s">
        <v>1006</v>
      </c>
      <c r="B328" s="66">
        <v>3136585</v>
      </c>
      <c r="C328" s="66">
        <v>917177</v>
      </c>
      <c r="D328" s="66">
        <v>916159</v>
      </c>
      <c r="E328" s="221">
        <v>29.20880511766778</v>
      </c>
      <c r="F328" s="228">
        <v>99.889007247238</v>
      </c>
      <c r="G328" s="66">
        <v>201983</v>
      </c>
      <c r="H328" s="66">
        <v>201288</v>
      </c>
    </row>
    <row r="329" spans="1:8" ht="12.75" customHeight="1">
      <c r="A329" s="230" t="s">
        <v>1007</v>
      </c>
      <c r="B329" s="70">
        <v>3044555</v>
      </c>
      <c r="C329" s="70">
        <v>843977</v>
      </c>
      <c r="D329" s="70">
        <v>843977</v>
      </c>
      <c r="E329" s="260">
        <v>27.720865610902084</v>
      </c>
      <c r="F329" s="252">
        <v>100</v>
      </c>
      <c r="G329" s="73">
        <v>201083</v>
      </c>
      <c r="H329" s="73">
        <v>201083</v>
      </c>
    </row>
    <row r="330" spans="1:8" ht="12.75" customHeight="1">
      <c r="A330" s="230" t="s">
        <v>1009</v>
      </c>
      <c r="B330" s="70">
        <v>92030</v>
      </c>
      <c r="C330" s="70">
        <v>73200</v>
      </c>
      <c r="D330" s="70">
        <v>72182</v>
      </c>
      <c r="E330" s="260">
        <v>78.43311963490166</v>
      </c>
      <c r="F330" s="252">
        <v>98.60928961748634</v>
      </c>
      <c r="G330" s="73">
        <v>900</v>
      </c>
      <c r="H330" s="73">
        <v>0</v>
      </c>
    </row>
    <row r="331" spans="1:8" ht="12.75" customHeight="1">
      <c r="A331" s="261" t="s">
        <v>1037</v>
      </c>
      <c r="B331" s="66">
        <v>3136585</v>
      </c>
      <c r="C331" s="66">
        <v>917177</v>
      </c>
      <c r="D331" s="66">
        <v>647963</v>
      </c>
      <c r="E331" s="221">
        <v>20.6582318030597</v>
      </c>
      <c r="F331" s="252">
        <v>70.64754131427195</v>
      </c>
      <c r="G331" s="66">
        <v>201983</v>
      </c>
      <c r="H331" s="66">
        <v>143483</v>
      </c>
    </row>
    <row r="332" spans="1:8" ht="12.75" customHeight="1">
      <c r="A332" s="239" t="s">
        <v>1039</v>
      </c>
      <c r="B332" s="70">
        <v>3041585</v>
      </c>
      <c r="C332" s="70">
        <v>897677</v>
      </c>
      <c r="D332" s="70">
        <v>644961</v>
      </c>
      <c r="E332" s="260">
        <v>21.2047665937332</v>
      </c>
      <c r="F332" s="252">
        <v>71.84778043772982</v>
      </c>
      <c r="G332" s="70">
        <v>201983</v>
      </c>
      <c r="H332" s="70">
        <v>143483</v>
      </c>
    </row>
    <row r="333" spans="1:8" ht="12.75" customHeight="1">
      <c r="A333" s="239" t="s">
        <v>1012</v>
      </c>
      <c r="B333" s="70">
        <v>3040785</v>
      </c>
      <c r="C333" s="70">
        <v>896877</v>
      </c>
      <c r="D333" s="70">
        <v>644213</v>
      </c>
      <c r="E333" s="260">
        <v>21.1857464437637</v>
      </c>
      <c r="F333" s="252">
        <v>71.82846700272167</v>
      </c>
      <c r="G333" s="73">
        <v>201983</v>
      </c>
      <c r="H333" s="73">
        <v>143244</v>
      </c>
    </row>
    <row r="334" spans="1:8" s="246" customFormat="1" ht="12" customHeight="1">
      <c r="A334" s="240" t="s">
        <v>1013</v>
      </c>
      <c r="B334" s="81">
        <v>2025690</v>
      </c>
      <c r="C334" s="81">
        <v>566840</v>
      </c>
      <c r="D334" s="81">
        <v>366410</v>
      </c>
      <c r="E334" s="242">
        <v>18.088157615429804</v>
      </c>
      <c r="F334" s="243">
        <v>64.64081575047632</v>
      </c>
      <c r="G334" s="241">
        <v>141085</v>
      </c>
      <c r="H334" s="241">
        <v>92578</v>
      </c>
    </row>
    <row r="335" spans="1:8" ht="12.75">
      <c r="A335" s="239" t="s">
        <v>1015</v>
      </c>
      <c r="B335" s="70">
        <v>800</v>
      </c>
      <c r="C335" s="70">
        <v>800</v>
      </c>
      <c r="D335" s="70">
        <v>748</v>
      </c>
      <c r="E335" s="260">
        <v>93.5</v>
      </c>
      <c r="F335" s="252">
        <v>0</v>
      </c>
      <c r="G335" s="73">
        <v>0</v>
      </c>
      <c r="H335" s="73">
        <v>239</v>
      </c>
    </row>
    <row r="336" spans="1:8" ht="12.75">
      <c r="A336" s="155" t="s">
        <v>1021</v>
      </c>
      <c r="B336" s="70">
        <v>600</v>
      </c>
      <c r="C336" s="70">
        <v>600</v>
      </c>
      <c r="D336" s="70">
        <v>548</v>
      </c>
      <c r="E336" s="260">
        <v>91.33333333333333</v>
      </c>
      <c r="F336" s="252">
        <v>0</v>
      </c>
      <c r="G336" s="73">
        <v>0</v>
      </c>
      <c r="H336" s="73">
        <v>39</v>
      </c>
    </row>
    <row r="337" spans="1:8" ht="12.75" customHeight="1">
      <c r="A337" s="239" t="s">
        <v>1022</v>
      </c>
      <c r="B337" s="70">
        <v>95000</v>
      </c>
      <c r="C337" s="70">
        <v>19500</v>
      </c>
      <c r="D337" s="70">
        <v>3002</v>
      </c>
      <c r="E337" s="260">
        <v>3.16</v>
      </c>
      <c r="F337" s="252">
        <v>15.394871794871795</v>
      </c>
      <c r="G337" s="70">
        <v>0</v>
      </c>
      <c r="H337" s="70">
        <v>0</v>
      </c>
    </row>
    <row r="338" spans="1:8" ht="12.75" customHeight="1">
      <c r="A338" s="239" t="s">
        <v>1023</v>
      </c>
      <c r="B338" s="70">
        <v>95000</v>
      </c>
      <c r="C338" s="70">
        <v>19500</v>
      </c>
      <c r="D338" s="70">
        <v>3002</v>
      </c>
      <c r="E338" s="260">
        <v>0</v>
      </c>
      <c r="F338" s="252">
        <v>15.394871794871795</v>
      </c>
      <c r="G338" s="73">
        <v>0</v>
      </c>
      <c r="H338" s="73">
        <v>0</v>
      </c>
    </row>
    <row r="339" spans="1:8" ht="12.75" customHeight="1">
      <c r="A339" s="239"/>
      <c r="B339" s="70"/>
      <c r="C339" s="70"/>
      <c r="D339" s="70"/>
      <c r="E339" s="260"/>
      <c r="F339" s="252"/>
      <c r="G339" s="70"/>
      <c r="H339" s="70"/>
    </row>
    <row r="340" spans="1:8" ht="12.75" customHeight="1">
      <c r="A340" s="276" t="s">
        <v>1063</v>
      </c>
      <c r="B340" s="66"/>
      <c r="C340" s="66"/>
      <c r="D340" s="66"/>
      <c r="E340" s="221"/>
      <c r="F340" s="228"/>
      <c r="G340" s="66"/>
      <c r="H340" s="66"/>
    </row>
    <row r="341" spans="1:8" ht="12.75" customHeight="1">
      <c r="A341" s="226" t="s">
        <v>1006</v>
      </c>
      <c r="B341" s="66">
        <v>2404392</v>
      </c>
      <c r="C341" s="66">
        <v>768927</v>
      </c>
      <c r="D341" s="66">
        <v>769177</v>
      </c>
      <c r="E341" s="221">
        <v>31.990499053398946</v>
      </c>
      <c r="F341" s="228">
        <v>100.03251283932025</v>
      </c>
      <c r="G341" s="66">
        <v>211529</v>
      </c>
      <c r="H341" s="66">
        <v>211629</v>
      </c>
    </row>
    <row r="342" spans="1:8" ht="12.75" customHeight="1">
      <c r="A342" s="230" t="s">
        <v>1007</v>
      </c>
      <c r="B342" s="70">
        <v>2404192</v>
      </c>
      <c r="C342" s="70">
        <v>768727</v>
      </c>
      <c r="D342" s="70">
        <v>768727</v>
      </c>
      <c r="E342" s="260">
        <v>31.974442972940597</v>
      </c>
      <c r="F342" s="252">
        <v>100</v>
      </c>
      <c r="G342" s="73">
        <v>211529</v>
      </c>
      <c r="H342" s="73">
        <v>211529</v>
      </c>
    </row>
    <row r="343" spans="1:8" ht="12.75" customHeight="1">
      <c r="A343" s="230" t="s">
        <v>1008</v>
      </c>
      <c r="B343" s="70">
        <v>200</v>
      </c>
      <c r="C343" s="70">
        <v>200</v>
      </c>
      <c r="D343" s="70">
        <v>450</v>
      </c>
      <c r="E343" s="260">
        <v>225</v>
      </c>
      <c r="F343" s="252">
        <v>0</v>
      </c>
      <c r="G343" s="73">
        <v>0</v>
      </c>
      <c r="H343" s="73">
        <v>100</v>
      </c>
    </row>
    <row r="344" spans="1:8" ht="12.75" customHeight="1">
      <c r="A344" s="261" t="s">
        <v>1037</v>
      </c>
      <c r="B344" s="66">
        <v>2404392</v>
      </c>
      <c r="C344" s="66">
        <v>768927</v>
      </c>
      <c r="D344" s="66">
        <v>768831</v>
      </c>
      <c r="E344" s="221">
        <v>31.976108721040497</v>
      </c>
      <c r="F344" s="228">
        <v>99.98751506970103</v>
      </c>
      <c r="G344" s="66">
        <v>211529</v>
      </c>
      <c r="H344" s="66">
        <v>211499</v>
      </c>
    </row>
    <row r="345" spans="1:8" ht="12.75" customHeight="1">
      <c r="A345" s="239" t="s">
        <v>1039</v>
      </c>
      <c r="B345" s="70">
        <v>2402000</v>
      </c>
      <c r="C345" s="70">
        <v>766535</v>
      </c>
      <c r="D345" s="70">
        <v>766498</v>
      </c>
      <c r="E345" s="260">
        <v>31.91082431307244</v>
      </c>
      <c r="F345" s="252">
        <v>99.99517308407313</v>
      </c>
      <c r="G345" s="70">
        <v>211529</v>
      </c>
      <c r="H345" s="70">
        <v>211499</v>
      </c>
    </row>
    <row r="346" spans="1:8" ht="12.75" customHeight="1">
      <c r="A346" s="239" t="s">
        <v>1012</v>
      </c>
      <c r="B346" s="70">
        <v>2400690</v>
      </c>
      <c r="C346" s="70">
        <v>765225</v>
      </c>
      <c r="D346" s="70">
        <v>765188</v>
      </c>
      <c r="E346" s="260">
        <v>31.873669653308006</v>
      </c>
      <c r="F346" s="252">
        <v>99.99516482080433</v>
      </c>
      <c r="G346" s="73">
        <v>211529</v>
      </c>
      <c r="H346" s="73">
        <v>211499</v>
      </c>
    </row>
    <row r="347" spans="1:8" ht="12.75" customHeight="1">
      <c r="A347" s="240" t="s">
        <v>1013</v>
      </c>
      <c r="B347" s="81">
        <v>1763895</v>
      </c>
      <c r="C347" s="70">
        <v>535911</v>
      </c>
      <c r="D347" s="81">
        <v>535905</v>
      </c>
      <c r="E347" s="260">
        <v>30.381910487869174</v>
      </c>
      <c r="F347" s="243">
        <v>99.99888041111305</v>
      </c>
      <c r="G347" s="241">
        <v>160563</v>
      </c>
      <c r="H347" s="241">
        <v>160562</v>
      </c>
    </row>
    <row r="348" spans="1:8" ht="12.75" customHeight="1">
      <c r="A348" s="239" t="s">
        <v>1015</v>
      </c>
      <c r="B348" s="70">
        <v>1310</v>
      </c>
      <c r="C348" s="70">
        <v>1310</v>
      </c>
      <c r="D348" s="70">
        <v>1310</v>
      </c>
      <c r="E348" s="260">
        <v>100</v>
      </c>
      <c r="F348" s="252">
        <v>100</v>
      </c>
      <c r="G348" s="73">
        <v>0</v>
      </c>
      <c r="H348" s="73">
        <v>0</v>
      </c>
    </row>
    <row r="349" spans="1:8" ht="12.75" customHeight="1">
      <c r="A349" s="155" t="s">
        <v>1021</v>
      </c>
      <c r="B349" s="70">
        <v>1310</v>
      </c>
      <c r="C349" s="70">
        <v>1310</v>
      </c>
      <c r="D349" s="70">
        <v>1310</v>
      </c>
      <c r="E349" s="260">
        <v>100</v>
      </c>
      <c r="F349" s="252">
        <v>100</v>
      </c>
      <c r="G349" s="73">
        <v>0</v>
      </c>
      <c r="H349" s="73">
        <v>0</v>
      </c>
    </row>
    <row r="350" spans="1:8" ht="12.75">
      <c r="A350" s="239" t="s">
        <v>1022</v>
      </c>
      <c r="B350" s="70">
        <v>2392</v>
      </c>
      <c r="C350" s="70">
        <v>2392</v>
      </c>
      <c r="D350" s="70">
        <v>2333</v>
      </c>
      <c r="E350" s="260">
        <v>97.53344481605352</v>
      </c>
      <c r="F350" s="252">
        <v>0</v>
      </c>
      <c r="G350" s="70">
        <v>0</v>
      </c>
      <c r="H350" s="70">
        <v>0</v>
      </c>
    </row>
    <row r="351" spans="1:8" ht="12.75">
      <c r="A351" s="239" t="s">
        <v>1023</v>
      </c>
      <c r="B351" s="70">
        <v>2392</v>
      </c>
      <c r="C351" s="70">
        <v>2392</v>
      </c>
      <c r="D351" s="70">
        <v>2333</v>
      </c>
      <c r="E351" s="260">
        <v>97.53344481605352</v>
      </c>
      <c r="F351" s="252">
        <v>0</v>
      </c>
      <c r="G351" s="73">
        <v>0</v>
      </c>
      <c r="H351" s="73">
        <v>0</v>
      </c>
    </row>
    <row r="352" spans="1:8" ht="12.75">
      <c r="A352" s="239"/>
      <c r="B352" s="70"/>
      <c r="C352" s="70"/>
      <c r="D352" s="70"/>
      <c r="E352" s="260"/>
      <c r="F352" s="252"/>
      <c r="G352" s="70"/>
      <c r="H352" s="70"/>
    </row>
    <row r="353" spans="1:8" ht="12.75" customHeight="1">
      <c r="A353" s="276" t="s">
        <v>1064</v>
      </c>
      <c r="B353" s="70"/>
      <c r="C353" s="70"/>
      <c r="D353" s="70"/>
      <c r="E353" s="260"/>
      <c r="F353" s="252"/>
      <c r="G353" s="70"/>
      <c r="H353" s="70"/>
    </row>
    <row r="354" spans="1:8" ht="12.75" customHeight="1">
      <c r="A354" s="226" t="s">
        <v>1006</v>
      </c>
      <c r="B354" s="66">
        <v>357598816</v>
      </c>
      <c r="C354" s="66">
        <v>104808414</v>
      </c>
      <c r="D354" s="66">
        <v>104611308</v>
      </c>
      <c r="E354" s="221">
        <v>29.25381833479001</v>
      </c>
      <c r="F354" s="228">
        <v>99.81193685461169</v>
      </c>
      <c r="G354" s="66">
        <v>27094484</v>
      </c>
      <c r="H354" s="66">
        <v>27238728</v>
      </c>
    </row>
    <row r="355" spans="1:8" ht="11.25" customHeight="1">
      <c r="A355" s="230" t="s">
        <v>1007</v>
      </c>
      <c r="B355" s="70">
        <v>345177307</v>
      </c>
      <c r="C355" s="70">
        <v>100841070</v>
      </c>
      <c r="D355" s="70">
        <v>100841070</v>
      </c>
      <c r="E355" s="260">
        <v>29.214281459122688</v>
      </c>
      <c r="F355" s="252">
        <v>100</v>
      </c>
      <c r="G355" s="73">
        <v>26137047</v>
      </c>
      <c r="H355" s="73">
        <v>26137047</v>
      </c>
    </row>
    <row r="356" spans="1:8" ht="12.75" customHeight="1">
      <c r="A356" s="230" t="s">
        <v>1008</v>
      </c>
      <c r="B356" s="70">
        <v>11317389</v>
      </c>
      <c r="C356" s="70">
        <v>3572637</v>
      </c>
      <c r="D356" s="70">
        <v>3598084</v>
      </c>
      <c r="E356" s="260">
        <v>31.792527410695172</v>
      </c>
      <c r="F356" s="252">
        <v>100.71227499463282</v>
      </c>
      <c r="G356" s="73">
        <v>849998</v>
      </c>
      <c r="H356" s="73">
        <v>1024687</v>
      </c>
    </row>
    <row r="357" spans="1:8" ht="12.75">
      <c r="A357" s="230" t="s">
        <v>1009</v>
      </c>
      <c r="B357" s="70">
        <v>1104120</v>
      </c>
      <c r="C357" s="70">
        <v>394707</v>
      </c>
      <c r="D357" s="70">
        <v>172154</v>
      </c>
      <c r="E357" s="260">
        <v>15.591964641524472</v>
      </c>
      <c r="F357" s="252">
        <v>43.61564400935377</v>
      </c>
      <c r="G357" s="73">
        <v>107439</v>
      </c>
      <c r="H357" s="73">
        <v>76994</v>
      </c>
    </row>
    <row r="358" spans="1:8" ht="12.75" customHeight="1">
      <c r="A358" s="261" t="s">
        <v>1037</v>
      </c>
      <c r="B358" s="66">
        <v>357598816</v>
      </c>
      <c r="C358" s="66">
        <v>104808414</v>
      </c>
      <c r="D358" s="66">
        <v>96353338</v>
      </c>
      <c r="E358" s="221">
        <v>26.94453496177124</v>
      </c>
      <c r="F358" s="228">
        <v>91.93282707245241</v>
      </c>
      <c r="G358" s="66">
        <v>27094484</v>
      </c>
      <c r="H358" s="66">
        <v>24960107</v>
      </c>
    </row>
    <row r="359" spans="1:8" ht="12.75" customHeight="1">
      <c r="A359" s="239" t="s">
        <v>1039</v>
      </c>
      <c r="B359" s="70">
        <v>354630993</v>
      </c>
      <c r="C359" s="70">
        <v>103786873</v>
      </c>
      <c r="D359" s="70">
        <v>95871942</v>
      </c>
      <c r="E359" s="260">
        <v>27.034281800632133</v>
      </c>
      <c r="F359" s="252">
        <v>92.37386119148228</v>
      </c>
      <c r="G359" s="70">
        <v>26638338</v>
      </c>
      <c r="H359" s="70">
        <v>24800643</v>
      </c>
    </row>
    <row r="360" spans="1:8" ht="12.75" customHeight="1">
      <c r="A360" s="239" t="s">
        <v>1012</v>
      </c>
      <c r="B360" s="70">
        <v>53847622</v>
      </c>
      <c r="C360" s="70">
        <v>17410061</v>
      </c>
      <c r="D360" s="70">
        <v>15933537</v>
      </c>
      <c r="E360" s="260">
        <v>29.59004763478692</v>
      </c>
      <c r="F360" s="252">
        <v>91.51913367793485</v>
      </c>
      <c r="G360" s="73">
        <v>4155525</v>
      </c>
      <c r="H360" s="73">
        <v>4130540</v>
      </c>
    </row>
    <row r="361" spans="1:8" s="246" customFormat="1" ht="11.25" customHeight="1">
      <c r="A361" s="240" t="s">
        <v>1013</v>
      </c>
      <c r="B361" s="81">
        <v>24760255</v>
      </c>
      <c r="C361" s="81">
        <v>7892271</v>
      </c>
      <c r="D361" s="81">
        <v>7250758</v>
      </c>
      <c r="E361" s="242">
        <v>29.283858344754528</v>
      </c>
      <c r="F361" s="243">
        <v>91.8716298515345</v>
      </c>
      <c r="G361" s="241">
        <v>2043439</v>
      </c>
      <c r="H361" s="241">
        <v>1975720</v>
      </c>
    </row>
    <row r="362" spans="1:8" ht="11.25" customHeight="1">
      <c r="A362" s="239" t="s">
        <v>1014</v>
      </c>
      <c r="B362" s="154">
        <v>454055</v>
      </c>
      <c r="C362" s="154">
        <v>174183</v>
      </c>
      <c r="D362" s="154">
        <v>173901</v>
      </c>
      <c r="E362" s="232">
        <v>38.299545209280815</v>
      </c>
      <c r="F362" s="233">
        <v>0</v>
      </c>
      <c r="G362" s="197">
        <v>0</v>
      </c>
      <c r="H362" s="197">
        <v>0</v>
      </c>
    </row>
    <row r="363" spans="1:8" ht="12.75" customHeight="1">
      <c r="A363" s="239" t="s">
        <v>1015</v>
      </c>
      <c r="B363" s="70">
        <v>300329316</v>
      </c>
      <c r="C363" s="70">
        <v>86202629</v>
      </c>
      <c r="D363" s="70">
        <v>79764504</v>
      </c>
      <c r="E363" s="260">
        <v>26.559013639547597</v>
      </c>
      <c r="F363" s="252">
        <v>92.53140527767431</v>
      </c>
      <c r="G363" s="73">
        <v>22482813</v>
      </c>
      <c r="H363" s="73">
        <v>20670103</v>
      </c>
    </row>
    <row r="364" spans="1:8" ht="25.5" customHeight="1">
      <c r="A364" s="250" t="s">
        <v>1018</v>
      </c>
      <c r="B364" s="70">
        <v>299735937</v>
      </c>
      <c r="C364" s="70">
        <v>85993208</v>
      </c>
      <c r="D364" s="70">
        <v>79615673</v>
      </c>
      <c r="E364" s="260">
        <v>26.5619377498935</v>
      </c>
      <c r="F364" s="252">
        <v>92.58367591077659</v>
      </c>
      <c r="G364" s="73">
        <v>22437763</v>
      </c>
      <c r="H364" s="73">
        <v>20615544</v>
      </c>
    </row>
    <row r="365" spans="1:8" ht="12.75" customHeight="1">
      <c r="A365" s="239" t="s">
        <v>1020</v>
      </c>
      <c r="B365" s="70">
        <v>478782</v>
      </c>
      <c r="C365" s="70">
        <v>181200</v>
      </c>
      <c r="D365" s="70">
        <v>135674</v>
      </c>
      <c r="E365" s="260">
        <v>28.337322622822075</v>
      </c>
      <c r="F365" s="252">
        <v>74.87527593818984</v>
      </c>
      <c r="G365" s="73">
        <v>45050</v>
      </c>
      <c r="H365" s="73">
        <v>43003</v>
      </c>
    </row>
    <row r="366" spans="1:8" ht="12.75" customHeight="1">
      <c r="A366" s="155" t="s">
        <v>1021</v>
      </c>
      <c r="B366" s="70">
        <v>59666</v>
      </c>
      <c r="C366" s="70">
        <v>17812</v>
      </c>
      <c r="D366" s="70">
        <v>13157</v>
      </c>
      <c r="E366" s="260">
        <v>22.05108436965776</v>
      </c>
      <c r="F366" s="252">
        <v>73.86593307882326</v>
      </c>
      <c r="G366" s="73">
        <v>0</v>
      </c>
      <c r="H366" s="73">
        <v>11556</v>
      </c>
    </row>
    <row r="367" spans="1:8" ht="12.75" customHeight="1">
      <c r="A367" s="239" t="s">
        <v>1022</v>
      </c>
      <c r="B367" s="70">
        <v>2967823</v>
      </c>
      <c r="C367" s="70">
        <v>1021541</v>
      </c>
      <c r="D367" s="70">
        <v>481396</v>
      </c>
      <c r="E367" s="260">
        <v>16.220509107180582</v>
      </c>
      <c r="F367" s="252">
        <v>47.124491332212806</v>
      </c>
      <c r="G367" s="70">
        <v>456146</v>
      </c>
      <c r="H367" s="70">
        <v>159464</v>
      </c>
    </row>
    <row r="368" spans="1:8" ht="12" customHeight="1">
      <c r="A368" s="239" t="s">
        <v>1023</v>
      </c>
      <c r="B368" s="70">
        <v>2885940</v>
      </c>
      <c r="C368" s="70">
        <v>1003541</v>
      </c>
      <c r="D368" s="70">
        <v>480796</v>
      </c>
      <c r="E368" s="260">
        <v>16.659944420188914</v>
      </c>
      <c r="F368" s="252">
        <v>47.90995086399061</v>
      </c>
      <c r="G368" s="73">
        <v>454146</v>
      </c>
      <c r="H368" s="73">
        <v>158864</v>
      </c>
    </row>
    <row r="369" spans="1:8" ht="12" customHeight="1">
      <c r="A369" s="239" t="s">
        <v>1024</v>
      </c>
      <c r="B369" s="70">
        <v>81883</v>
      </c>
      <c r="C369" s="70">
        <v>18000</v>
      </c>
      <c r="D369" s="70">
        <v>600</v>
      </c>
      <c r="E369" s="260">
        <v>0.7327528302578068</v>
      </c>
      <c r="F369" s="252">
        <v>3.3333333333333335</v>
      </c>
      <c r="G369" s="73">
        <v>2000</v>
      </c>
      <c r="H369" s="73">
        <v>600</v>
      </c>
    </row>
    <row r="370" spans="1:8" ht="12" customHeight="1">
      <c r="A370" s="239"/>
      <c r="B370" s="70"/>
      <c r="C370" s="70"/>
      <c r="D370" s="70"/>
      <c r="E370" s="260"/>
      <c r="F370" s="252"/>
      <c r="G370" s="70"/>
      <c r="H370" s="70"/>
    </row>
    <row r="371" spans="1:8" ht="12.75" customHeight="1">
      <c r="A371" s="276" t="s">
        <v>1065</v>
      </c>
      <c r="B371" s="66"/>
      <c r="C371" s="66"/>
      <c r="D371" s="66"/>
      <c r="E371" s="221"/>
      <c r="F371" s="228"/>
      <c r="G371" s="66"/>
      <c r="H371" s="66"/>
    </row>
    <row r="372" spans="1:8" ht="12.75" customHeight="1">
      <c r="A372" s="226" t="s">
        <v>1006</v>
      </c>
      <c r="B372" s="66">
        <v>594509</v>
      </c>
      <c r="C372" s="66">
        <v>174410</v>
      </c>
      <c r="D372" s="66">
        <v>174443</v>
      </c>
      <c r="E372" s="221">
        <v>29.342364875889178</v>
      </c>
      <c r="F372" s="228">
        <v>100.01892093343272</v>
      </c>
      <c r="G372" s="66">
        <v>45260</v>
      </c>
      <c r="H372" s="66">
        <v>45246</v>
      </c>
    </row>
    <row r="373" spans="1:8" ht="12.75" customHeight="1">
      <c r="A373" s="230" t="s">
        <v>1007</v>
      </c>
      <c r="B373" s="70">
        <v>582859</v>
      </c>
      <c r="C373" s="70">
        <v>170530</v>
      </c>
      <c r="D373" s="70">
        <v>170530</v>
      </c>
      <c r="E373" s="260">
        <v>29.257504816773867</v>
      </c>
      <c r="F373" s="252">
        <v>100</v>
      </c>
      <c r="G373" s="73">
        <v>44290</v>
      </c>
      <c r="H373" s="73">
        <v>44290</v>
      </c>
    </row>
    <row r="374" spans="1:8" ht="12.75" customHeight="1">
      <c r="A374" s="230" t="s">
        <v>1008</v>
      </c>
      <c r="B374" s="70">
        <v>11650</v>
      </c>
      <c r="C374" s="70">
        <v>3880</v>
      </c>
      <c r="D374" s="70">
        <v>3913</v>
      </c>
      <c r="E374" s="260">
        <v>33.587982832618025</v>
      </c>
      <c r="F374" s="252">
        <v>100.85051546391752</v>
      </c>
      <c r="G374" s="73">
        <v>970</v>
      </c>
      <c r="H374" s="73">
        <v>956</v>
      </c>
    </row>
    <row r="375" spans="1:8" ht="12.75" customHeight="1">
      <c r="A375" s="261" t="s">
        <v>1037</v>
      </c>
      <c r="B375" s="66">
        <v>594509</v>
      </c>
      <c r="C375" s="66">
        <v>174410</v>
      </c>
      <c r="D375" s="66">
        <v>164842</v>
      </c>
      <c r="E375" s="221">
        <v>27.727418760691595</v>
      </c>
      <c r="F375" s="228">
        <v>94.5140760277507</v>
      </c>
      <c r="G375" s="66">
        <v>45260</v>
      </c>
      <c r="H375" s="66">
        <v>40348</v>
      </c>
    </row>
    <row r="376" spans="1:8" ht="12.75" customHeight="1">
      <c r="A376" s="239" t="s">
        <v>1039</v>
      </c>
      <c r="B376" s="70">
        <v>544559</v>
      </c>
      <c r="C376" s="70">
        <v>173410</v>
      </c>
      <c r="D376" s="70">
        <v>163851</v>
      </c>
      <c r="E376" s="260">
        <v>30.08875071388041</v>
      </c>
      <c r="F376" s="252">
        <v>94.48763047113776</v>
      </c>
      <c r="G376" s="70">
        <v>45260</v>
      </c>
      <c r="H376" s="70">
        <v>40088</v>
      </c>
    </row>
    <row r="377" spans="1:8" ht="12.75" customHeight="1">
      <c r="A377" s="239" t="s">
        <v>1012</v>
      </c>
      <c r="B377" s="70">
        <v>541559</v>
      </c>
      <c r="C377" s="70">
        <v>173410</v>
      </c>
      <c r="D377" s="70">
        <v>163851</v>
      </c>
      <c r="E377" s="260">
        <v>30.255429233010624</v>
      </c>
      <c r="F377" s="252">
        <v>94.48763047113776</v>
      </c>
      <c r="G377" s="73">
        <v>45260</v>
      </c>
      <c r="H377" s="73">
        <v>40088</v>
      </c>
    </row>
    <row r="378" spans="1:8" s="246" customFormat="1" ht="12.75" customHeight="1">
      <c r="A378" s="240" t="s">
        <v>1013</v>
      </c>
      <c r="B378" s="81">
        <v>371058</v>
      </c>
      <c r="C378" s="81">
        <v>115090</v>
      </c>
      <c r="D378" s="81">
        <v>111841</v>
      </c>
      <c r="E378" s="242">
        <v>30.141110015145877</v>
      </c>
      <c r="F378" s="243">
        <v>97.17699191936745</v>
      </c>
      <c r="G378" s="241">
        <v>30830</v>
      </c>
      <c r="H378" s="241">
        <v>27683</v>
      </c>
    </row>
    <row r="379" spans="1:8" ht="12.75" customHeight="1">
      <c r="A379" s="239" t="s">
        <v>1015</v>
      </c>
      <c r="B379" s="70">
        <v>3000</v>
      </c>
      <c r="C379" s="70">
        <v>0</v>
      </c>
      <c r="D379" s="70">
        <v>0</v>
      </c>
      <c r="E379" s="260">
        <v>0</v>
      </c>
      <c r="F379" s="243">
        <v>0</v>
      </c>
      <c r="G379" s="73">
        <v>0</v>
      </c>
      <c r="H379" s="73">
        <v>0</v>
      </c>
    </row>
    <row r="380" spans="1:8" ht="12" customHeight="1">
      <c r="A380" s="155" t="s">
        <v>1021</v>
      </c>
      <c r="B380" s="70">
        <v>3000</v>
      </c>
      <c r="C380" s="70">
        <v>0</v>
      </c>
      <c r="D380" s="70">
        <v>0</v>
      </c>
      <c r="E380" s="260">
        <v>0</v>
      </c>
      <c r="F380" s="243">
        <v>0</v>
      </c>
      <c r="G380" s="73">
        <v>0</v>
      </c>
      <c r="H380" s="73">
        <v>0</v>
      </c>
    </row>
    <row r="381" spans="1:8" ht="12.75" customHeight="1">
      <c r="A381" s="239" t="s">
        <v>1022</v>
      </c>
      <c r="B381" s="70">
        <v>49950</v>
      </c>
      <c r="C381" s="70">
        <v>1000</v>
      </c>
      <c r="D381" s="70">
        <v>991</v>
      </c>
      <c r="E381" s="260">
        <v>1.9839839839839841</v>
      </c>
      <c r="F381" s="243">
        <v>0</v>
      </c>
      <c r="G381" s="70">
        <v>0</v>
      </c>
      <c r="H381" s="70">
        <v>260</v>
      </c>
    </row>
    <row r="382" spans="1:8" ht="12.75" customHeight="1">
      <c r="A382" s="239" t="s">
        <v>1023</v>
      </c>
      <c r="B382" s="70">
        <v>49950</v>
      </c>
      <c r="C382" s="70">
        <v>1000</v>
      </c>
      <c r="D382" s="70">
        <v>991</v>
      </c>
      <c r="E382" s="260">
        <v>1.9839839839839841</v>
      </c>
      <c r="F382" s="243">
        <v>0</v>
      </c>
      <c r="G382" s="73">
        <v>0</v>
      </c>
      <c r="H382" s="73">
        <v>260</v>
      </c>
    </row>
    <row r="383" spans="1:8" ht="12.75" customHeight="1">
      <c r="A383" s="239"/>
      <c r="B383" s="70"/>
      <c r="C383" s="70"/>
      <c r="D383" s="70"/>
      <c r="E383" s="260"/>
      <c r="F383" s="243"/>
      <c r="G383" s="70"/>
      <c r="H383" s="70"/>
    </row>
    <row r="384" spans="1:8" ht="12.75" customHeight="1">
      <c r="A384" s="276" t="s">
        <v>1066</v>
      </c>
      <c r="B384" s="70"/>
      <c r="C384" s="70"/>
      <c r="D384" s="70"/>
      <c r="E384" s="221"/>
      <c r="F384" s="228"/>
      <c r="G384" s="70"/>
      <c r="H384" s="70"/>
    </row>
    <row r="385" spans="1:8" ht="12.75" customHeight="1">
      <c r="A385" s="226" t="s">
        <v>1006</v>
      </c>
      <c r="B385" s="66">
        <v>12012361</v>
      </c>
      <c r="C385" s="66">
        <v>3872292</v>
      </c>
      <c r="D385" s="66">
        <v>3872867</v>
      </c>
      <c r="E385" s="221">
        <v>32.24068107843246</v>
      </c>
      <c r="F385" s="228">
        <v>100.01484908679407</v>
      </c>
      <c r="G385" s="66">
        <v>951823</v>
      </c>
      <c r="H385" s="66">
        <v>951900</v>
      </c>
    </row>
    <row r="386" spans="1:8" ht="12.75" customHeight="1">
      <c r="A386" s="230" t="s">
        <v>1007</v>
      </c>
      <c r="B386" s="70">
        <v>11997361</v>
      </c>
      <c r="C386" s="70">
        <v>3867292</v>
      </c>
      <c r="D386" s="70">
        <v>3867292</v>
      </c>
      <c r="E386" s="260">
        <v>32.23452224201639</v>
      </c>
      <c r="F386" s="252">
        <v>100</v>
      </c>
      <c r="G386" s="73">
        <v>950573</v>
      </c>
      <c r="H386" s="73">
        <v>950573</v>
      </c>
    </row>
    <row r="387" spans="1:8" ht="12.75" customHeight="1">
      <c r="A387" s="230" t="s">
        <v>1008</v>
      </c>
      <c r="B387" s="70">
        <v>15000</v>
      </c>
      <c r="C387" s="70">
        <v>5000</v>
      </c>
      <c r="D387" s="70">
        <v>5575</v>
      </c>
      <c r="E387" s="260">
        <v>37.166666666666664</v>
      </c>
      <c r="F387" s="252">
        <v>111.5</v>
      </c>
      <c r="G387" s="73">
        <v>1250</v>
      </c>
      <c r="H387" s="73">
        <v>1327</v>
      </c>
    </row>
    <row r="388" spans="1:8" ht="12.75" customHeight="1">
      <c r="A388" s="261" t="s">
        <v>1037</v>
      </c>
      <c r="B388" s="66">
        <v>12012361</v>
      </c>
      <c r="C388" s="66">
        <v>3872292</v>
      </c>
      <c r="D388" s="66">
        <v>3805648</v>
      </c>
      <c r="E388" s="221">
        <v>31.6810991611058</v>
      </c>
      <c r="F388" s="228">
        <v>98.27895210381861</v>
      </c>
      <c r="G388" s="66">
        <v>951823</v>
      </c>
      <c r="H388" s="66">
        <v>1198896</v>
      </c>
    </row>
    <row r="389" spans="1:8" ht="12.75" customHeight="1">
      <c r="A389" s="239" t="s">
        <v>1039</v>
      </c>
      <c r="B389" s="70">
        <v>11809301</v>
      </c>
      <c r="C389" s="70">
        <v>3787292</v>
      </c>
      <c r="D389" s="70">
        <v>3732765</v>
      </c>
      <c r="E389" s="260">
        <v>31.60868708486641</v>
      </c>
      <c r="F389" s="252">
        <v>98.56026416764274</v>
      </c>
      <c r="G389" s="70">
        <v>951823</v>
      </c>
      <c r="H389" s="70">
        <v>1147259</v>
      </c>
    </row>
    <row r="390" spans="1:8" ht="12.75" customHeight="1">
      <c r="A390" s="239" t="s">
        <v>1012</v>
      </c>
      <c r="B390" s="70">
        <v>11486706</v>
      </c>
      <c r="C390" s="70">
        <v>3679760</v>
      </c>
      <c r="D390" s="70">
        <v>3644674</v>
      </c>
      <c r="E390" s="260">
        <v>31.729496689477383</v>
      </c>
      <c r="F390" s="252">
        <v>99.04651390308064</v>
      </c>
      <c r="G390" s="73">
        <v>924940</v>
      </c>
      <c r="H390" s="73">
        <v>1125235</v>
      </c>
    </row>
    <row r="391" spans="1:8" s="246" customFormat="1" ht="12.75" customHeight="1">
      <c r="A391" s="240" t="s">
        <v>1013</v>
      </c>
      <c r="B391" s="81">
        <v>7983214</v>
      </c>
      <c r="C391" s="81">
        <v>2531960</v>
      </c>
      <c r="D391" s="81">
        <v>2554748</v>
      </c>
      <c r="E391" s="242">
        <v>32.001497141376895</v>
      </c>
      <c r="F391" s="243">
        <v>100.90001421823409</v>
      </c>
      <c r="G391" s="241">
        <v>632990</v>
      </c>
      <c r="H391" s="241">
        <v>708014</v>
      </c>
    </row>
    <row r="392" spans="1:8" ht="12.75" customHeight="1">
      <c r="A392" s="239" t="s">
        <v>1015</v>
      </c>
      <c r="B392" s="70">
        <v>322595</v>
      </c>
      <c r="C392" s="70">
        <v>107532</v>
      </c>
      <c r="D392" s="70">
        <v>88091</v>
      </c>
      <c r="E392" s="260">
        <v>27.306994838729675</v>
      </c>
      <c r="F392" s="252">
        <v>81.92073057322472</v>
      </c>
      <c r="G392" s="73">
        <v>26883</v>
      </c>
      <c r="H392" s="73">
        <v>22024</v>
      </c>
    </row>
    <row r="393" spans="1:8" ht="12.75" customHeight="1">
      <c r="A393" s="239" t="s">
        <v>1067</v>
      </c>
      <c r="B393" s="70">
        <v>322595</v>
      </c>
      <c r="C393" s="70">
        <v>107532</v>
      </c>
      <c r="D393" s="70">
        <v>88091</v>
      </c>
      <c r="E393" s="260">
        <v>27.306994838729675</v>
      </c>
      <c r="F393" s="252">
        <v>81.92073057322472</v>
      </c>
      <c r="G393" s="73">
        <v>26883</v>
      </c>
      <c r="H393" s="73">
        <v>22024</v>
      </c>
    </row>
    <row r="394" spans="1:8" ht="12.75" customHeight="1">
      <c r="A394" s="239" t="s">
        <v>1022</v>
      </c>
      <c r="B394" s="70">
        <v>203060</v>
      </c>
      <c r="C394" s="70">
        <v>85000</v>
      </c>
      <c r="D394" s="70">
        <v>72883</v>
      </c>
      <c r="E394" s="260">
        <v>35.89234708953018</v>
      </c>
      <c r="F394" s="252">
        <v>85.74470588235295</v>
      </c>
      <c r="G394" s="70">
        <v>0</v>
      </c>
      <c r="H394" s="70">
        <v>51637</v>
      </c>
    </row>
    <row r="395" spans="1:8" ht="12" customHeight="1">
      <c r="A395" s="239" t="s">
        <v>1023</v>
      </c>
      <c r="B395" s="70">
        <v>203060</v>
      </c>
      <c r="C395" s="70">
        <v>85000</v>
      </c>
      <c r="D395" s="70">
        <v>72883</v>
      </c>
      <c r="E395" s="260">
        <v>35.89234708953018</v>
      </c>
      <c r="F395" s="252">
        <v>85.74470588235295</v>
      </c>
      <c r="G395" s="73">
        <v>0</v>
      </c>
      <c r="H395" s="73">
        <v>51637</v>
      </c>
    </row>
    <row r="396" spans="1:8" ht="12" customHeight="1">
      <c r="A396" s="239"/>
      <c r="B396" s="70"/>
      <c r="C396" s="70"/>
      <c r="D396" s="70"/>
      <c r="E396" s="260"/>
      <c r="F396" s="252"/>
      <c r="G396" s="70"/>
      <c r="H396" s="70"/>
    </row>
    <row r="397" spans="1:8" ht="12.75" customHeight="1">
      <c r="A397" s="219" t="s">
        <v>1068</v>
      </c>
      <c r="B397" s="66"/>
      <c r="C397" s="66"/>
      <c r="D397" s="66"/>
      <c r="E397" s="221"/>
      <c r="F397" s="228"/>
      <c r="G397" s="66"/>
      <c r="H397" s="66"/>
    </row>
    <row r="398" spans="1:8" ht="12.75" customHeight="1">
      <c r="A398" s="226" t="s">
        <v>1006</v>
      </c>
      <c r="B398" s="66">
        <v>1902665</v>
      </c>
      <c r="C398" s="66">
        <v>101798</v>
      </c>
      <c r="D398" s="66">
        <v>101798</v>
      </c>
      <c r="E398" s="221">
        <v>5.350284994993864</v>
      </c>
      <c r="F398" s="228">
        <v>100</v>
      </c>
      <c r="G398" s="66">
        <v>27911</v>
      </c>
      <c r="H398" s="66">
        <v>27911</v>
      </c>
    </row>
    <row r="399" spans="1:8" ht="12.75" customHeight="1">
      <c r="A399" s="230" t="s">
        <v>1007</v>
      </c>
      <c r="B399" s="70">
        <v>1902665</v>
      </c>
      <c r="C399" s="70">
        <v>101798</v>
      </c>
      <c r="D399" s="70">
        <v>101798</v>
      </c>
      <c r="E399" s="260">
        <v>5.350284994993864</v>
      </c>
      <c r="F399" s="252">
        <v>100</v>
      </c>
      <c r="G399" s="73">
        <v>27911</v>
      </c>
      <c r="H399" s="73">
        <v>27911</v>
      </c>
    </row>
    <row r="400" spans="1:8" ht="12.75" customHeight="1">
      <c r="A400" s="261" t="s">
        <v>1037</v>
      </c>
      <c r="B400" s="66">
        <v>1902665</v>
      </c>
      <c r="C400" s="66">
        <v>101798</v>
      </c>
      <c r="D400" s="193">
        <v>83473</v>
      </c>
      <c r="E400" s="221">
        <v>4.387162217205867</v>
      </c>
      <c r="F400" s="228">
        <v>81.99866402090414</v>
      </c>
      <c r="G400" s="66">
        <v>27911</v>
      </c>
      <c r="H400" s="66">
        <v>25606</v>
      </c>
    </row>
    <row r="401" spans="1:8" ht="12.75" customHeight="1">
      <c r="A401" s="239" t="s">
        <v>1039</v>
      </c>
      <c r="B401" s="70">
        <v>1898665</v>
      </c>
      <c r="C401" s="70">
        <v>100798</v>
      </c>
      <c r="D401" s="70">
        <v>83363</v>
      </c>
      <c r="E401" s="260">
        <v>4.390611297938288</v>
      </c>
      <c r="F401" s="252">
        <v>82.70302982202028</v>
      </c>
      <c r="G401" s="70">
        <v>27911</v>
      </c>
      <c r="H401" s="70">
        <v>25606</v>
      </c>
    </row>
    <row r="402" spans="1:8" ht="12.75" customHeight="1">
      <c r="A402" s="239" t="s">
        <v>1012</v>
      </c>
      <c r="B402" s="70">
        <v>1897891</v>
      </c>
      <c r="C402" s="70">
        <v>100798</v>
      </c>
      <c r="D402" s="70">
        <v>83363</v>
      </c>
      <c r="E402" s="260">
        <v>4.392401881878358</v>
      </c>
      <c r="F402" s="252">
        <v>82.70302982202028</v>
      </c>
      <c r="G402" s="73">
        <v>27911</v>
      </c>
      <c r="H402" s="73">
        <v>25606</v>
      </c>
    </row>
    <row r="403" spans="1:8" s="246" customFormat="1" ht="12.75">
      <c r="A403" s="240" t="s">
        <v>1013</v>
      </c>
      <c r="B403" s="81">
        <v>1054156</v>
      </c>
      <c r="C403" s="81">
        <v>54540</v>
      </c>
      <c r="D403" s="81">
        <v>47599</v>
      </c>
      <c r="E403" s="242">
        <v>4.515365847180114</v>
      </c>
      <c r="F403" s="243">
        <v>87.27356068940227</v>
      </c>
      <c r="G403" s="241">
        <v>15680</v>
      </c>
      <c r="H403" s="241">
        <v>15488</v>
      </c>
    </row>
    <row r="404" spans="1:8" ht="12.75">
      <c r="A404" s="239" t="s">
        <v>1015</v>
      </c>
      <c r="B404" s="70">
        <v>774</v>
      </c>
      <c r="C404" s="70">
        <v>0</v>
      </c>
      <c r="D404" s="70">
        <v>0</v>
      </c>
      <c r="E404" s="260">
        <v>0</v>
      </c>
      <c r="F404" s="243">
        <v>0</v>
      </c>
      <c r="G404" s="73">
        <v>0</v>
      </c>
      <c r="H404" s="73">
        <v>0</v>
      </c>
    </row>
    <row r="405" spans="1:8" ht="12.75">
      <c r="A405" s="155" t="s">
        <v>1021</v>
      </c>
      <c r="B405" s="70">
        <v>774</v>
      </c>
      <c r="C405" s="70">
        <v>0</v>
      </c>
      <c r="D405" s="70">
        <v>0</v>
      </c>
      <c r="E405" s="260">
        <v>0</v>
      </c>
      <c r="F405" s="243">
        <v>0</v>
      </c>
      <c r="G405" s="73">
        <v>0</v>
      </c>
      <c r="H405" s="73">
        <v>0</v>
      </c>
    </row>
    <row r="406" spans="1:8" ht="12.75">
      <c r="A406" s="239" t="s">
        <v>1022</v>
      </c>
      <c r="B406" s="70">
        <v>4000</v>
      </c>
      <c r="C406" s="70">
        <v>1000</v>
      </c>
      <c r="D406" s="70">
        <v>110</v>
      </c>
      <c r="E406" s="260">
        <v>2.75</v>
      </c>
      <c r="F406" s="243">
        <v>0</v>
      </c>
      <c r="G406" s="70">
        <v>0</v>
      </c>
      <c r="H406" s="70">
        <v>0</v>
      </c>
    </row>
    <row r="407" spans="1:8" ht="12.75">
      <c r="A407" s="239" t="s">
        <v>1023</v>
      </c>
      <c r="B407" s="70">
        <v>4000</v>
      </c>
      <c r="C407" s="70">
        <v>1000</v>
      </c>
      <c r="D407" s="70">
        <v>110</v>
      </c>
      <c r="E407" s="260">
        <v>2.75</v>
      </c>
      <c r="F407" s="243">
        <v>0</v>
      </c>
      <c r="G407" s="73">
        <v>0</v>
      </c>
      <c r="H407" s="73">
        <v>0</v>
      </c>
    </row>
    <row r="408" spans="1:8" ht="12.75">
      <c r="A408" s="239"/>
      <c r="B408" s="70"/>
      <c r="C408" s="70"/>
      <c r="D408" s="70"/>
      <c r="E408" s="260"/>
      <c r="F408" s="243"/>
      <c r="G408" s="70"/>
      <c r="H408" s="70"/>
    </row>
    <row r="409" spans="1:8" ht="15" customHeight="1">
      <c r="A409" s="277" t="s">
        <v>1069</v>
      </c>
      <c r="B409" s="70"/>
      <c r="C409" s="70"/>
      <c r="D409" s="70"/>
      <c r="E409" s="260"/>
      <c r="F409" s="252"/>
      <c r="G409" s="70"/>
      <c r="H409" s="70"/>
    </row>
    <row r="410" spans="1:8" ht="12.75" customHeight="1">
      <c r="A410" s="226" t="s">
        <v>1006</v>
      </c>
      <c r="B410" s="66">
        <v>8735438</v>
      </c>
      <c r="C410" s="66">
        <v>2880557</v>
      </c>
      <c r="D410" s="66">
        <v>2568545</v>
      </c>
      <c r="E410" s="221">
        <v>29.403734535120048</v>
      </c>
      <c r="F410" s="228">
        <v>89.16834487218965</v>
      </c>
      <c r="G410" s="66">
        <v>665136</v>
      </c>
      <c r="H410" s="66">
        <v>632901</v>
      </c>
    </row>
    <row r="411" spans="1:8" ht="12.75" customHeight="1">
      <c r="A411" s="230" t="s">
        <v>1007</v>
      </c>
      <c r="B411" s="70">
        <v>7696316</v>
      </c>
      <c r="C411" s="70">
        <v>2362732</v>
      </c>
      <c r="D411" s="70">
        <v>2362732</v>
      </c>
      <c r="E411" s="260">
        <v>30.699519094590187</v>
      </c>
      <c r="F411" s="252">
        <v>100</v>
      </c>
      <c r="G411" s="73">
        <v>609698</v>
      </c>
      <c r="H411" s="73">
        <v>609698</v>
      </c>
    </row>
    <row r="412" spans="1:8" ht="12.75" customHeight="1">
      <c r="A412" s="230" t="s">
        <v>1008</v>
      </c>
      <c r="B412" s="70">
        <v>735763</v>
      </c>
      <c r="C412" s="70">
        <v>214466</v>
      </c>
      <c r="D412" s="70">
        <v>99481</v>
      </c>
      <c r="E412" s="260">
        <v>13.520794060043793</v>
      </c>
      <c r="F412" s="252">
        <v>46.38544104893083</v>
      </c>
      <c r="G412" s="73">
        <v>55438</v>
      </c>
      <c r="H412" s="73">
        <v>23203</v>
      </c>
    </row>
    <row r="413" spans="1:8" s="158" customFormat="1" ht="12.75" customHeight="1">
      <c r="A413" s="230" t="s">
        <v>1009</v>
      </c>
      <c r="B413" s="154">
        <v>303359</v>
      </c>
      <c r="C413" s="154">
        <v>303359</v>
      </c>
      <c r="D413" s="154">
        <v>106332</v>
      </c>
      <c r="E413" s="232">
        <v>35.0515395950013</v>
      </c>
      <c r="F413" s="233">
        <v>35.0515395950013</v>
      </c>
      <c r="G413" s="73">
        <v>0</v>
      </c>
      <c r="H413" s="73">
        <v>0</v>
      </c>
    </row>
    <row r="414" spans="1:8" ht="12.75" customHeight="1">
      <c r="A414" s="261" t="s">
        <v>1037</v>
      </c>
      <c r="B414" s="66">
        <v>8735438</v>
      </c>
      <c r="C414" s="66">
        <v>2880557</v>
      </c>
      <c r="D414" s="66">
        <v>1990291</v>
      </c>
      <c r="E414" s="221">
        <v>22.784100808682975</v>
      </c>
      <c r="F414" s="228">
        <v>69.09396342443492</v>
      </c>
      <c r="G414" s="66">
        <v>665136</v>
      </c>
      <c r="H414" s="66">
        <v>553915</v>
      </c>
    </row>
    <row r="415" spans="1:8" ht="12.75" customHeight="1">
      <c r="A415" s="239" t="s">
        <v>1039</v>
      </c>
      <c r="B415" s="70">
        <v>8676630</v>
      </c>
      <c r="C415" s="70">
        <v>2850557</v>
      </c>
      <c r="D415" s="70">
        <v>1984157</v>
      </c>
      <c r="E415" s="260">
        <v>22.86783002156367</v>
      </c>
      <c r="F415" s="252">
        <v>69.60594017239437</v>
      </c>
      <c r="G415" s="70">
        <v>665136</v>
      </c>
      <c r="H415" s="70">
        <v>552700</v>
      </c>
    </row>
    <row r="416" spans="1:8" ht="12.75" customHeight="1">
      <c r="A416" s="239" t="s">
        <v>1012</v>
      </c>
      <c r="B416" s="70">
        <v>2597473</v>
      </c>
      <c r="C416" s="70">
        <v>995265</v>
      </c>
      <c r="D416" s="70">
        <v>515274</v>
      </c>
      <c r="E416" s="260">
        <v>19.837511304256097</v>
      </c>
      <c r="F416" s="252">
        <v>51.772542991062686</v>
      </c>
      <c r="G416" s="73">
        <v>196856</v>
      </c>
      <c r="H416" s="73">
        <v>166161</v>
      </c>
    </row>
    <row r="417" spans="1:8" s="246" customFormat="1" ht="12.75" customHeight="1">
      <c r="A417" s="240" t="s">
        <v>1013</v>
      </c>
      <c r="B417" s="81">
        <v>1391400</v>
      </c>
      <c r="C417" s="81">
        <v>418063</v>
      </c>
      <c r="D417" s="81">
        <v>249597</v>
      </c>
      <c r="E417" s="242">
        <v>17.938551099611903</v>
      </c>
      <c r="F417" s="243">
        <v>59.70320262735521</v>
      </c>
      <c r="G417" s="241">
        <v>76954</v>
      </c>
      <c r="H417" s="241">
        <v>102306</v>
      </c>
    </row>
    <row r="418" spans="1:8" ht="12.75" customHeight="1">
      <c r="A418" s="239" t="s">
        <v>1015</v>
      </c>
      <c r="B418" s="70">
        <v>6079157</v>
      </c>
      <c r="C418" s="70">
        <v>1855292</v>
      </c>
      <c r="D418" s="70">
        <v>1468883</v>
      </c>
      <c r="E418" s="260">
        <v>24.16261004609685</v>
      </c>
      <c r="F418" s="252">
        <v>79.17260463582014</v>
      </c>
      <c r="G418" s="73">
        <v>468280</v>
      </c>
      <c r="H418" s="73">
        <v>386539</v>
      </c>
    </row>
    <row r="419" spans="1:8" s="246" customFormat="1" ht="15.75" customHeight="1">
      <c r="A419" s="245" t="s">
        <v>1016</v>
      </c>
      <c r="B419" s="80">
        <v>7021</v>
      </c>
      <c r="C419" s="266">
        <v>2340</v>
      </c>
      <c r="D419" s="266">
        <v>0</v>
      </c>
      <c r="E419" s="267">
        <v>0</v>
      </c>
      <c r="F419" s="243">
        <v>0</v>
      </c>
      <c r="G419" s="241">
        <v>585</v>
      </c>
      <c r="H419" s="241">
        <v>0</v>
      </c>
    </row>
    <row r="420" spans="1:8" s="246" customFormat="1" ht="12.75" customHeight="1">
      <c r="A420" s="248" t="s">
        <v>1017</v>
      </c>
      <c r="B420" s="81">
        <v>290309</v>
      </c>
      <c r="C420" s="249" t="s">
        <v>1697</v>
      </c>
      <c r="D420" s="81">
        <v>99723</v>
      </c>
      <c r="E420" s="242">
        <v>34.3506401799462</v>
      </c>
      <c r="F420" s="251" t="s">
        <v>1697</v>
      </c>
      <c r="G420" s="249" t="s">
        <v>1697</v>
      </c>
      <c r="H420" s="241">
        <v>33375</v>
      </c>
    </row>
    <row r="421" spans="1:8" ht="24.75" customHeight="1">
      <c r="A421" s="250" t="s">
        <v>1018</v>
      </c>
      <c r="B421" s="154">
        <v>47360</v>
      </c>
      <c r="C421" s="154">
        <v>47360</v>
      </c>
      <c r="D421" s="154">
        <v>34357</v>
      </c>
      <c r="E421" s="260">
        <v>72.54434121621621</v>
      </c>
      <c r="F421" s="252">
        <v>72.54434121621621</v>
      </c>
      <c r="G421" s="73">
        <v>0</v>
      </c>
      <c r="H421" s="73">
        <v>6497</v>
      </c>
    </row>
    <row r="422" spans="1:8" ht="12" customHeight="1">
      <c r="A422" s="239" t="s">
        <v>1067</v>
      </c>
      <c r="B422" s="70">
        <v>5726232</v>
      </c>
      <c r="C422" s="70">
        <v>1642867</v>
      </c>
      <c r="D422" s="70">
        <v>1334803</v>
      </c>
      <c r="E422" s="260">
        <v>23.310319945122725</v>
      </c>
      <c r="F422" s="252">
        <v>81.24839077052495</v>
      </c>
      <c r="G422" s="73">
        <v>433886</v>
      </c>
      <c r="H422" s="73">
        <v>346667</v>
      </c>
    </row>
    <row r="423" spans="1:8" ht="12.75" customHeight="1">
      <c r="A423" s="239" t="s">
        <v>1022</v>
      </c>
      <c r="B423" s="70">
        <v>58808</v>
      </c>
      <c r="C423" s="70">
        <v>30000</v>
      </c>
      <c r="D423" s="70">
        <v>6134</v>
      </c>
      <c r="E423" s="260">
        <v>10.430553666167869</v>
      </c>
      <c r="F423" s="252">
        <v>20.446666666666665</v>
      </c>
      <c r="G423" s="70">
        <v>0</v>
      </c>
      <c r="H423" s="70">
        <v>1215</v>
      </c>
    </row>
    <row r="424" spans="1:8" ht="12.75" customHeight="1">
      <c r="A424" s="239" t="s">
        <v>1023</v>
      </c>
      <c r="B424" s="70">
        <v>58808</v>
      </c>
      <c r="C424" s="70">
        <v>30000</v>
      </c>
      <c r="D424" s="70">
        <v>6134</v>
      </c>
      <c r="E424" s="260">
        <v>10.430553666167869</v>
      </c>
      <c r="F424" s="252">
        <v>20.446666666666665</v>
      </c>
      <c r="G424" s="73">
        <v>0</v>
      </c>
      <c r="H424" s="73">
        <v>1215</v>
      </c>
    </row>
    <row r="425" spans="1:8" ht="12.75" customHeight="1">
      <c r="A425" s="239"/>
      <c r="B425" s="70"/>
      <c r="C425" s="70"/>
      <c r="D425" s="70"/>
      <c r="E425" s="260"/>
      <c r="F425" s="252"/>
      <c r="G425" s="70"/>
      <c r="H425" s="70"/>
    </row>
    <row r="426" spans="1:8" ht="12.75" customHeight="1">
      <c r="A426" s="277" t="s">
        <v>1070</v>
      </c>
      <c r="B426" s="66"/>
      <c r="C426" s="66"/>
      <c r="D426" s="66"/>
      <c r="E426" s="221"/>
      <c r="F426" s="228"/>
      <c r="G426" s="66"/>
      <c r="H426" s="66"/>
    </row>
    <row r="427" spans="1:8" ht="12.75" customHeight="1">
      <c r="A427" s="226" t="s">
        <v>1006</v>
      </c>
      <c r="B427" s="193">
        <v>52916</v>
      </c>
      <c r="C427" s="66">
        <v>16532</v>
      </c>
      <c r="D427" s="66">
        <v>16532</v>
      </c>
      <c r="E427" s="221">
        <v>31.24196840275153</v>
      </c>
      <c r="F427" s="228">
        <v>100</v>
      </c>
      <c r="G427" s="66">
        <v>3700</v>
      </c>
      <c r="H427" s="66">
        <v>3700</v>
      </c>
    </row>
    <row r="428" spans="1:8" ht="12.75" customHeight="1">
      <c r="A428" s="230" t="s">
        <v>1007</v>
      </c>
      <c r="B428" s="70">
        <v>52916</v>
      </c>
      <c r="C428" s="70">
        <v>16532</v>
      </c>
      <c r="D428" s="70">
        <v>16532</v>
      </c>
      <c r="E428" s="260">
        <v>31.24196840275153</v>
      </c>
      <c r="F428" s="252">
        <v>100</v>
      </c>
      <c r="G428" s="73">
        <v>3700</v>
      </c>
      <c r="H428" s="73">
        <v>3700</v>
      </c>
    </row>
    <row r="429" spans="1:8" ht="12.75" customHeight="1">
      <c r="A429" s="261" t="s">
        <v>1037</v>
      </c>
      <c r="B429" s="66">
        <v>52916</v>
      </c>
      <c r="C429" s="66">
        <v>16532</v>
      </c>
      <c r="D429" s="66">
        <v>14613</v>
      </c>
      <c r="E429" s="221">
        <v>27.615466021619174</v>
      </c>
      <c r="F429" s="228">
        <v>88.39220904911687</v>
      </c>
      <c r="G429" s="66">
        <v>3700</v>
      </c>
      <c r="H429" s="66">
        <v>3296</v>
      </c>
    </row>
    <row r="430" spans="1:8" ht="12.75" customHeight="1">
      <c r="A430" s="239" t="s">
        <v>1011</v>
      </c>
      <c r="B430" s="70">
        <v>52416</v>
      </c>
      <c r="C430" s="70">
        <v>16032</v>
      </c>
      <c r="D430" s="70">
        <v>14113</v>
      </c>
      <c r="E430" s="260">
        <v>26.924984737484735</v>
      </c>
      <c r="F430" s="252">
        <v>88.03018962075848</v>
      </c>
      <c r="G430" s="70">
        <v>3700</v>
      </c>
      <c r="H430" s="70">
        <v>3296</v>
      </c>
    </row>
    <row r="431" spans="1:8" ht="12.75" customHeight="1">
      <c r="A431" s="239" t="s">
        <v>1012</v>
      </c>
      <c r="B431" s="70">
        <v>52416</v>
      </c>
      <c r="C431" s="70">
        <v>16032</v>
      </c>
      <c r="D431" s="70">
        <v>14113</v>
      </c>
      <c r="E431" s="260">
        <v>26.924984737484735</v>
      </c>
      <c r="F431" s="252">
        <v>88.03018962075848</v>
      </c>
      <c r="G431" s="73">
        <v>3700</v>
      </c>
      <c r="H431" s="73">
        <v>3296</v>
      </c>
    </row>
    <row r="432" spans="1:8" s="246" customFormat="1" ht="13.5" customHeight="1">
      <c r="A432" s="240" t="s">
        <v>1013</v>
      </c>
      <c r="B432" s="81">
        <v>35331</v>
      </c>
      <c r="C432" s="81">
        <v>11732</v>
      </c>
      <c r="D432" s="81">
        <v>10510</v>
      </c>
      <c r="E432" s="242">
        <v>29.747247459737906</v>
      </c>
      <c r="F432" s="243">
        <v>89.58404364132288</v>
      </c>
      <c r="G432" s="241">
        <v>2900</v>
      </c>
      <c r="H432" s="241">
        <v>2452</v>
      </c>
    </row>
    <row r="433" spans="1:8" s="158" customFormat="1" ht="13.5" customHeight="1">
      <c r="A433" s="195" t="s">
        <v>1022</v>
      </c>
      <c r="B433" s="154">
        <v>500</v>
      </c>
      <c r="C433" s="154">
        <v>500</v>
      </c>
      <c r="D433" s="154">
        <v>500</v>
      </c>
      <c r="E433" s="232">
        <v>100</v>
      </c>
      <c r="F433" s="233">
        <v>100</v>
      </c>
      <c r="G433" s="154">
        <v>0</v>
      </c>
      <c r="H433" s="154">
        <v>0</v>
      </c>
    </row>
    <row r="434" spans="1:8" s="158" customFormat="1" ht="13.5" customHeight="1">
      <c r="A434" s="195" t="s">
        <v>1023</v>
      </c>
      <c r="B434" s="154">
        <v>500</v>
      </c>
      <c r="C434" s="154">
        <v>500</v>
      </c>
      <c r="D434" s="154">
        <v>500</v>
      </c>
      <c r="E434" s="232">
        <v>100</v>
      </c>
      <c r="F434" s="233">
        <v>100</v>
      </c>
      <c r="G434" s="197">
        <v>0</v>
      </c>
      <c r="H434" s="197">
        <v>0</v>
      </c>
    </row>
    <row r="435" spans="1:8" s="246" customFormat="1" ht="13.5" customHeight="1">
      <c r="A435" s="239"/>
      <c r="B435" s="81"/>
      <c r="C435" s="81"/>
      <c r="D435" s="81"/>
      <c r="E435" s="242"/>
      <c r="F435" s="243"/>
      <c r="G435" s="81"/>
      <c r="H435" s="81"/>
    </row>
    <row r="436" spans="1:8" ht="27" customHeight="1">
      <c r="A436" s="277" t="s">
        <v>1071</v>
      </c>
      <c r="B436" s="70"/>
      <c r="C436" s="70"/>
      <c r="D436" s="70"/>
      <c r="E436" s="260"/>
      <c r="F436" s="252"/>
      <c r="G436" s="70"/>
      <c r="H436" s="70"/>
    </row>
    <row r="437" spans="1:8" ht="12.75" customHeight="1">
      <c r="A437" s="226" t="s">
        <v>1006</v>
      </c>
      <c r="B437" s="66">
        <v>4935045</v>
      </c>
      <c r="C437" s="66">
        <v>1123076</v>
      </c>
      <c r="D437" s="66">
        <v>1050779</v>
      </c>
      <c r="E437" s="221">
        <v>21.292186798701938</v>
      </c>
      <c r="F437" s="228">
        <v>93.56259059938954</v>
      </c>
      <c r="G437" s="66">
        <v>277169</v>
      </c>
      <c r="H437" s="66">
        <v>277169</v>
      </c>
    </row>
    <row r="438" spans="1:8" ht="12.75" customHeight="1">
      <c r="A438" s="230" t="s">
        <v>1007</v>
      </c>
      <c r="B438" s="70">
        <v>3382759</v>
      </c>
      <c r="C438" s="70">
        <v>1021276</v>
      </c>
      <c r="D438" s="70">
        <v>1021276</v>
      </c>
      <c r="E438" s="260">
        <v>30.190622506658027</v>
      </c>
      <c r="F438" s="252">
        <v>100</v>
      </c>
      <c r="G438" s="197">
        <v>277169</v>
      </c>
      <c r="H438" s="197">
        <v>277169</v>
      </c>
    </row>
    <row r="439" spans="1:8" ht="12.75" customHeight="1">
      <c r="A439" s="230" t="s">
        <v>1009</v>
      </c>
      <c r="B439" s="70">
        <v>1552286</v>
      </c>
      <c r="C439" s="70">
        <v>101800</v>
      </c>
      <c r="D439" s="70">
        <v>28710</v>
      </c>
      <c r="E439" s="260">
        <v>1.8495303056266694</v>
      </c>
      <c r="F439" s="252">
        <v>28.20235756385069</v>
      </c>
      <c r="G439" s="197">
        <v>0</v>
      </c>
      <c r="H439" s="197">
        <v>0</v>
      </c>
    </row>
    <row r="440" spans="1:8" ht="12.75" customHeight="1">
      <c r="A440" s="261" t="s">
        <v>1037</v>
      </c>
      <c r="B440" s="66">
        <v>4935045</v>
      </c>
      <c r="C440" s="66">
        <v>1123076</v>
      </c>
      <c r="D440" s="66">
        <v>554706</v>
      </c>
      <c r="E440" s="221">
        <v>11.240140667410328</v>
      </c>
      <c r="F440" s="228">
        <v>49.39167073288006</v>
      </c>
      <c r="G440" s="66">
        <v>277169</v>
      </c>
      <c r="H440" s="66">
        <v>123038</v>
      </c>
    </row>
    <row r="441" spans="1:8" ht="12.75" customHeight="1">
      <c r="A441" s="239" t="s">
        <v>1039</v>
      </c>
      <c r="B441" s="70">
        <v>4894099</v>
      </c>
      <c r="C441" s="70">
        <v>1091130</v>
      </c>
      <c r="D441" s="70">
        <v>537065</v>
      </c>
      <c r="E441" s="260">
        <v>10.973725705180872</v>
      </c>
      <c r="F441" s="252">
        <v>49.220991082639095</v>
      </c>
      <c r="G441" s="70">
        <v>275821</v>
      </c>
      <c r="H441" s="70">
        <v>116762</v>
      </c>
    </row>
    <row r="442" spans="1:8" ht="12.75" customHeight="1">
      <c r="A442" s="239" t="s">
        <v>1012</v>
      </c>
      <c r="B442" s="70">
        <v>3348908</v>
      </c>
      <c r="C442" s="70">
        <v>703547</v>
      </c>
      <c r="D442" s="70">
        <v>440421</v>
      </c>
      <c r="E442" s="260">
        <v>13.151182415282832</v>
      </c>
      <c r="F442" s="252">
        <v>62.60008215513676</v>
      </c>
      <c r="G442" s="197">
        <v>131151</v>
      </c>
      <c r="H442" s="197">
        <v>113438</v>
      </c>
    </row>
    <row r="443" spans="1:8" s="246" customFormat="1" ht="12.75" customHeight="1">
      <c r="A443" s="240" t="s">
        <v>1013</v>
      </c>
      <c r="B443" s="81">
        <v>656904</v>
      </c>
      <c r="C443" s="81">
        <v>265128</v>
      </c>
      <c r="D443" s="81">
        <v>209489</v>
      </c>
      <c r="E443" s="242">
        <v>31.89035231936478</v>
      </c>
      <c r="F443" s="243">
        <v>79.01428743852026</v>
      </c>
      <c r="G443" s="241">
        <v>63875</v>
      </c>
      <c r="H443" s="241">
        <v>51216</v>
      </c>
    </row>
    <row r="444" spans="1:8" ht="12.75" customHeight="1">
      <c r="A444" s="239" t="s">
        <v>1015</v>
      </c>
      <c r="B444" s="70">
        <v>1545191</v>
      </c>
      <c r="C444" s="70">
        <v>387583</v>
      </c>
      <c r="D444" s="70">
        <v>96644</v>
      </c>
      <c r="E444" s="260">
        <v>6.254501870642529</v>
      </c>
      <c r="F444" s="252">
        <v>24.935046170755683</v>
      </c>
      <c r="G444" s="197">
        <v>144670</v>
      </c>
      <c r="H444" s="197">
        <v>3324</v>
      </c>
    </row>
    <row r="445" spans="1:8" ht="24.75" customHeight="1">
      <c r="A445" s="250" t="s">
        <v>1018</v>
      </c>
      <c r="B445" s="70">
        <v>1545191</v>
      </c>
      <c r="C445" s="70">
        <v>387583</v>
      </c>
      <c r="D445" s="70">
        <v>96644</v>
      </c>
      <c r="E445" s="260">
        <v>6.254501870642529</v>
      </c>
      <c r="F445" s="252">
        <v>24.935046170755683</v>
      </c>
      <c r="G445" s="197">
        <v>144670</v>
      </c>
      <c r="H445" s="197">
        <v>3324</v>
      </c>
    </row>
    <row r="446" spans="1:8" ht="12.75">
      <c r="A446" s="239" t="s">
        <v>1022</v>
      </c>
      <c r="B446" s="70">
        <v>40946</v>
      </c>
      <c r="C446" s="70">
        <v>31946</v>
      </c>
      <c r="D446" s="70">
        <v>17641</v>
      </c>
      <c r="E446" s="260">
        <v>43.0835734870317</v>
      </c>
      <c r="F446" s="252">
        <v>55.22131096224879</v>
      </c>
      <c r="G446" s="70">
        <v>1348</v>
      </c>
      <c r="H446" s="70">
        <v>6276</v>
      </c>
    </row>
    <row r="447" spans="1:8" ht="12.75">
      <c r="A447" s="239" t="s">
        <v>1023</v>
      </c>
      <c r="B447" s="70">
        <v>40946</v>
      </c>
      <c r="C447" s="70">
        <v>31946</v>
      </c>
      <c r="D447" s="70">
        <v>17641</v>
      </c>
      <c r="E447" s="260">
        <v>43.0835734870317</v>
      </c>
      <c r="F447" s="252">
        <v>55.22131096224879</v>
      </c>
      <c r="G447" s="197">
        <v>1348</v>
      </c>
      <c r="H447" s="197">
        <v>6276</v>
      </c>
    </row>
    <row r="448" spans="1:8" ht="12.75">
      <c r="A448" s="239"/>
      <c r="B448" s="70"/>
      <c r="C448" s="70"/>
      <c r="D448" s="70"/>
      <c r="E448" s="260"/>
      <c r="F448" s="252"/>
      <c r="G448" s="70"/>
      <c r="H448" s="70"/>
    </row>
    <row r="449" spans="1:8" ht="12.75" customHeight="1">
      <c r="A449" s="276" t="s">
        <v>1072</v>
      </c>
      <c r="B449" s="66"/>
      <c r="C449" s="66"/>
      <c r="D449" s="66"/>
      <c r="E449" s="221"/>
      <c r="F449" s="228"/>
      <c r="G449" s="66"/>
      <c r="H449" s="66"/>
    </row>
    <row r="450" spans="1:8" ht="12.75" customHeight="1">
      <c r="A450" s="226" t="s">
        <v>1006</v>
      </c>
      <c r="B450" s="193">
        <v>9457972</v>
      </c>
      <c r="C450" s="193">
        <v>3355111</v>
      </c>
      <c r="D450" s="193">
        <v>3335302</v>
      </c>
      <c r="E450" s="221">
        <v>35.26445204109295</v>
      </c>
      <c r="F450" s="228">
        <v>99.40958734301189</v>
      </c>
      <c r="G450" s="66">
        <v>1002470</v>
      </c>
      <c r="H450" s="66">
        <v>958235</v>
      </c>
    </row>
    <row r="451" spans="1:8" ht="12.75" customHeight="1">
      <c r="A451" s="230" t="s">
        <v>1007</v>
      </c>
      <c r="B451" s="70">
        <v>9392696</v>
      </c>
      <c r="C451" s="70">
        <v>3311087</v>
      </c>
      <c r="D451" s="70">
        <v>3311087</v>
      </c>
      <c r="E451" s="260">
        <v>35.25172112458446</v>
      </c>
      <c r="F451" s="252">
        <v>100</v>
      </c>
      <c r="G451" s="197">
        <v>960470</v>
      </c>
      <c r="H451" s="197">
        <v>960470</v>
      </c>
    </row>
    <row r="452" spans="1:8" s="158" customFormat="1" ht="14.25" customHeight="1">
      <c r="A452" s="278" t="s">
        <v>1008</v>
      </c>
      <c r="B452" s="154">
        <v>2024</v>
      </c>
      <c r="C452" s="154">
        <v>2024</v>
      </c>
      <c r="D452" s="154">
        <v>24215</v>
      </c>
      <c r="E452" s="232">
        <v>1196.3932806324112</v>
      </c>
      <c r="F452" s="233">
        <v>1196.3932806324112</v>
      </c>
      <c r="G452" s="197">
        <v>0</v>
      </c>
      <c r="H452" s="197">
        <v>-2235</v>
      </c>
    </row>
    <row r="453" spans="1:8" ht="14.25" customHeight="1">
      <c r="A453" s="230" t="s">
        <v>1009</v>
      </c>
      <c r="B453" s="70">
        <v>63252</v>
      </c>
      <c r="C453" s="70">
        <v>42000</v>
      </c>
      <c r="D453" s="70">
        <v>0</v>
      </c>
      <c r="E453" s="260">
        <v>0</v>
      </c>
      <c r="F453" s="252">
        <v>0</v>
      </c>
      <c r="G453" s="197">
        <v>42000</v>
      </c>
      <c r="H453" s="197">
        <v>0</v>
      </c>
    </row>
    <row r="454" spans="1:8" ht="12.75" customHeight="1">
      <c r="A454" s="261" t="s">
        <v>1037</v>
      </c>
      <c r="B454" s="66">
        <v>9463152</v>
      </c>
      <c r="C454" s="66">
        <v>3356995</v>
      </c>
      <c r="D454" s="66">
        <v>3305137</v>
      </c>
      <c r="E454" s="221">
        <v>34.92638604980666</v>
      </c>
      <c r="F454" s="228">
        <v>98.45522558121176</v>
      </c>
      <c r="G454" s="66">
        <v>1004354</v>
      </c>
      <c r="H454" s="66">
        <v>965723</v>
      </c>
    </row>
    <row r="455" spans="1:8" ht="12.75" customHeight="1">
      <c r="A455" s="239" t="s">
        <v>1039</v>
      </c>
      <c r="B455" s="70">
        <v>9455152</v>
      </c>
      <c r="C455" s="70">
        <v>3352995</v>
      </c>
      <c r="D455" s="70">
        <v>3301568</v>
      </c>
      <c r="E455" s="260">
        <v>34.918190633000926</v>
      </c>
      <c r="F455" s="252">
        <v>98.46623690163571</v>
      </c>
      <c r="G455" s="70">
        <v>1002354</v>
      </c>
      <c r="H455" s="70">
        <v>963670</v>
      </c>
    </row>
    <row r="456" spans="1:8" ht="12.75" customHeight="1">
      <c r="A456" s="239" t="s">
        <v>1012</v>
      </c>
      <c r="B456" s="70">
        <v>391409</v>
      </c>
      <c r="C456" s="70">
        <v>132708</v>
      </c>
      <c r="D456" s="70">
        <v>82659</v>
      </c>
      <c r="E456" s="260">
        <v>21.118318689657112</v>
      </c>
      <c r="F456" s="252">
        <v>62.28637308979113</v>
      </c>
      <c r="G456" s="197">
        <v>65784</v>
      </c>
      <c r="H456" s="197">
        <v>28050</v>
      </c>
    </row>
    <row r="457" spans="1:8" s="246" customFormat="1" ht="12.75" customHeight="1">
      <c r="A457" s="240" t="s">
        <v>1013</v>
      </c>
      <c r="B457" s="81">
        <v>157588</v>
      </c>
      <c r="C457" s="81">
        <v>40400</v>
      </c>
      <c r="D457" s="81">
        <v>37367</v>
      </c>
      <c r="E457" s="242">
        <v>23.711830850064725</v>
      </c>
      <c r="F457" s="243">
        <v>92.49257425742574</v>
      </c>
      <c r="G457" s="241">
        <v>10100</v>
      </c>
      <c r="H457" s="241">
        <v>10615</v>
      </c>
    </row>
    <row r="458" spans="1:8" ht="12.75" customHeight="1">
      <c r="A458" s="239" t="s">
        <v>1015</v>
      </c>
      <c r="B458" s="70">
        <v>9063743</v>
      </c>
      <c r="C458" s="70">
        <v>3220287</v>
      </c>
      <c r="D458" s="70">
        <v>3218909</v>
      </c>
      <c r="E458" s="260">
        <v>35.51412479369726</v>
      </c>
      <c r="F458" s="252">
        <v>99.95720878294388</v>
      </c>
      <c r="G458" s="197">
        <v>936570</v>
      </c>
      <c r="H458" s="197">
        <v>935620</v>
      </c>
    </row>
    <row r="459" spans="1:8" ht="24.75" customHeight="1">
      <c r="A459" s="250" t="s">
        <v>1018</v>
      </c>
      <c r="B459" s="70">
        <v>9063743</v>
      </c>
      <c r="C459" s="70">
        <v>3220287</v>
      </c>
      <c r="D459" s="70">
        <v>3218909</v>
      </c>
      <c r="E459" s="260">
        <v>35.51412479369726</v>
      </c>
      <c r="F459" s="252">
        <v>99.95720878294388</v>
      </c>
      <c r="G459" s="197">
        <v>936570</v>
      </c>
      <c r="H459" s="197">
        <v>935620</v>
      </c>
    </row>
    <row r="460" spans="1:8" ht="12.75" customHeight="1">
      <c r="A460" s="239" t="s">
        <v>1022</v>
      </c>
      <c r="B460" s="70">
        <v>8000</v>
      </c>
      <c r="C460" s="70">
        <v>4000</v>
      </c>
      <c r="D460" s="70">
        <v>3569</v>
      </c>
      <c r="E460" s="260">
        <v>44.6125</v>
      </c>
      <c r="F460" s="252">
        <v>89.225</v>
      </c>
      <c r="G460" s="70">
        <v>2000</v>
      </c>
      <c r="H460" s="70">
        <v>2053</v>
      </c>
    </row>
    <row r="461" spans="1:8" ht="12.75" customHeight="1">
      <c r="A461" s="239" t="s">
        <v>1023</v>
      </c>
      <c r="B461" s="70">
        <v>8000</v>
      </c>
      <c r="C461" s="70">
        <v>4000</v>
      </c>
      <c r="D461" s="70">
        <v>3569</v>
      </c>
      <c r="E461" s="260">
        <v>44.6125</v>
      </c>
      <c r="F461" s="252">
        <v>89.225</v>
      </c>
      <c r="G461" s="197">
        <v>2000</v>
      </c>
      <c r="H461" s="197">
        <v>2053</v>
      </c>
    </row>
    <row r="462" spans="1:8" ht="12.75" customHeight="1">
      <c r="A462" s="261" t="s">
        <v>1027</v>
      </c>
      <c r="B462" s="70">
        <v>-5180</v>
      </c>
      <c r="C462" s="70">
        <v>-1884</v>
      </c>
      <c r="D462" s="70">
        <v>30165</v>
      </c>
      <c r="E462" s="271" t="s">
        <v>1697</v>
      </c>
      <c r="F462" s="271" t="s">
        <v>1697</v>
      </c>
      <c r="G462" s="197">
        <v>-1884</v>
      </c>
      <c r="H462" s="197">
        <v>-7488</v>
      </c>
    </row>
    <row r="463" spans="1:8" ht="41.25" customHeight="1">
      <c r="A463" s="114" t="s">
        <v>1030</v>
      </c>
      <c r="B463" s="70">
        <v>5180</v>
      </c>
      <c r="C463" s="279">
        <v>1884</v>
      </c>
      <c r="D463" s="70">
        <v>1884</v>
      </c>
      <c r="E463" s="271" t="s">
        <v>1697</v>
      </c>
      <c r="F463" s="271" t="s">
        <v>1697</v>
      </c>
      <c r="G463" s="197">
        <v>1884</v>
      </c>
      <c r="H463" s="73">
        <v>1884</v>
      </c>
    </row>
    <row r="464" spans="1:8" ht="12.75" customHeight="1">
      <c r="A464" s="239"/>
      <c r="B464" s="70"/>
      <c r="C464" s="70"/>
      <c r="D464" s="70"/>
      <c r="E464" s="260"/>
      <c r="F464" s="252"/>
      <c r="G464" s="70"/>
      <c r="H464" s="70"/>
    </row>
    <row r="465" spans="1:8" ht="12.75" customHeight="1">
      <c r="A465" s="277" t="s">
        <v>1073</v>
      </c>
      <c r="B465" s="70"/>
      <c r="C465" s="70"/>
      <c r="D465" s="70"/>
      <c r="E465" s="221"/>
      <c r="F465" s="228"/>
      <c r="G465" s="70"/>
      <c r="H465" s="70"/>
    </row>
    <row r="466" spans="1:8" ht="12.75" customHeight="1">
      <c r="A466" s="226" t="s">
        <v>1006</v>
      </c>
      <c r="B466" s="66">
        <v>227299</v>
      </c>
      <c r="C466" s="66">
        <v>78601</v>
      </c>
      <c r="D466" s="66">
        <v>78601</v>
      </c>
      <c r="E466" s="221">
        <v>34.5804425008469</v>
      </c>
      <c r="F466" s="228">
        <v>100</v>
      </c>
      <c r="G466" s="66">
        <v>19947</v>
      </c>
      <c r="H466" s="66">
        <v>19947</v>
      </c>
    </row>
    <row r="467" spans="1:8" ht="12.75" customHeight="1">
      <c r="A467" s="230" t="s">
        <v>1007</v>
      </c>
      <c r="B467" s="70">
        <v>227299</v>
      </c>
      <c r="C467" s="70">
        <v>78601</v>
      </c>
      <c r="D467" s="70">
        <v>78601</v>
      </c>
      <c r="E467" s="260">
        <v>34.5804425008469</v>
      </c>
      <c r="F467" s="252">
        <v>100</v>
      </c>
      <c r="G467" s="197">
        <v>19947</v>
      </c>
      <c r="H467" s="197">
        <v>19947</v>
      </c>
    </row>
    <row r="468" spans="1:8" ht="12.75" customHeight="1">
      <c r="A468" s="261" t="s">
        <v>1037</v>
      </c>
      <c r="B468" s="66">
        <v>227299</v>
      </c>
      <c r="C468" s="66">
        <v>78601</v>
      </c>
      <c r="D468" s="66">
        <v>71589</v>
      </c>
      <c r="E468" s="221">
        <v>31.49551911798996</v>
      </c>
      <c r="F468" s="228">
        <v>91.07899390592995</v>
      </c>
      <c r="G468" s="66">
        <v>19947</v>
      </c>
      <c r="H468" s="66">
        <v>15082</v>
      </c>
    </row>
    <row r="469" spans="1:8" ht="12.75" customHeight="1">
      <c r="A469" s="239" t="s">
        <v>1039</v>
      </c>
      <c r="B469" s="70">
        <v>219399</v>
      </c>
      <c r="C469" s="70">
        <v>75101</v>
      </c>
      <c r="D469" s="70">
        <v>68137</v>
      </c>
      <c r="E469" s="260">
        <v>31.05620353784657</v>
      </c>
      <c r="F469" s="252">
        <v>90.72715409914647</v>
      </c>
      <c r="G469" s="70">
        <v>19947</v>
      </c>
      <c r="H469" s="70">
        <v>15082</v>
      </c>
    </row>
    <row r="470" spans="1:8" ht="12.75" customHeight="1">
      <c r="A470" s="239" t="s">
        <v>1012</v>
      </c>
      <c r="B470" s="70">
        <v>218964</v>
      </c>
      <c r="C470" s="70">
        <v>74666</v>
      </c>
      <c r="D470" s="70">
        <v>68137</v>
      </c>
      <c r="E470" s="260">
        <v>31.11790065946914</v>
      </c>
      <c r="F470" s="252">
        <v>91.2557254975491</v>
      </c>
      <c r="G470" s="197">
        <v>19947</v>
      </c>
      <c r="H470" s="197">
        <v>15082</v>
      </c>
    </row>
    <row r="471" spans="1:8" ht="12.75" customHeight="1">
      <c r="A471" s="240" t="s">
        <v>1013</v>
      </c>
      <c r="B471" s="81">
        <v>116951</v>
      </c>
      <c r="C471" s="81">
        <v>38984</v>
      </c>
      <c r="D471" s="81">
        <v>37451</v>
      </c>
      <c r="E471" s="242">
        <v>32.02281297295448</v>
      </c>
      <c r="F471" s="243">
        <v>96.06761748409603</v>
      </c>
      <c r="G471" s="241">
        <v>9746</v>
      </c>
      <c r="H471" s="241">
        <v>9877</v>
      </c>
    </row>
    <row r="472" spans="1:8" ht="12.75" customHeight="1">
      <c r="A472" s="239" t="s">
        <v>1015</v>
      </c>
      <c r="B472" s="70">
        <v>435</v>
      </c>
      <c r="C472" s="70">
        <v>435</v>
      </c>
      <c r="D472" s="70">
        <v>0</v>
      </c>
      <c r="E472" s="260">
        <v>0</v>
      </c>
      <c r="F472" s="252">
        <v>0</v>
      </c>
      <c r="G472" s="197">
        <v>0</v>
      </c>
      <c r="H472" s="197">
        <v>0</v>
      </c>
    </row>
    <row r="473" spans="1:8" ht="12.75" customHeight="1">
      <c r="A473" s="155" t="s">
        <v>1021</v>
      </c>
      <c r="B473" s="70">
        <v>435</v>
      </c>
      <c r="C473" s="70">
        <v>435</v>
      </c>
      <c r="D473" s="70">
        <v>0</v>
      </c>
      <c r="E473" s="260">
        <v>0</v>
      </c>
      <c r="F473" s="252">
        <v>0</v>
      </c>
      <c r="G473" s="197">
        <v>0</v>
      </c>
      <c r="H473" s="197">
        <v>0</v>
      </c>
    </row>
    <row r="474" spans="1:8" ht="12.75" customHeight="1">
      <c r="A474" s="239" t="s">
        <v>1022</v>
      </c>
      <c r="B474" s="70">
        <v>7900</v>
      </c>
      <c r="C474" s="70">
        <v>3500</v>
      </c>
      <c r="D474" s="70">
        <v>3452</v>
      </c>
      <c r="E474" s="260">
        <v>43.69620253164557</v>
      </c>
      <c r="F474" s="252">
        <v>0</v>
      </c>
      <c r="G474" s="197">
        <v>0</v>
      </c>
      <c r="H474" s="197">
        <v>0</v>
      </c>
    </row>
    <row r="475" spans="1:8" ht="12.75" customHeight="1">
      <c r="A475" s="239" t="s">
        <v>1023</v>
      </c>
      <c r="B475" s="70">
        <v>7900</v>
      </c>
      <c r="C475" s="70">
        <v>3500</v>
      </c>
      <c r="D475" s="70">
        <v>3452</v>
      </c>
      <c r="E475" s="260">
        <v>43.69620253164557</v>
      </c>
      <c r="F475" s="252">
        <v>0</v>
      </c>
      <c r="G475" s="197">
        <v>0</v>
      </c>
      <c r="H475" s="197">
        <v>0</v>
      </c>
    </row>
    <row r="476" spans="1:8" ht="12.75" customHeight="1">
      <c r="A476" s="239"/>
      <c r="B476" s="70"/>
      <c r="C476" s="70"/>
      <c r="D476" s="70"/>
      <c r="E476" s="260"/>
      <c r="F476" s="252"/>
      <c r="G476" s="70"/>
      <c r="H476" s="70"/>
    </row>
    <row r="477" spans="1:8" ht="25.5" customHeight="1">
      <c r="A477" s="277" t="s">
        <v>1074</v>
      </c>
      <c r="B477" s="70"/>
      <c r="C477" s="70"/>
      <c r="D477" s="70"/>
      <c r="E477" s="260"/>
      <c r="F477" s="252"/>
      <c r="G477" s="70"/>
      <c r="H477" s="70"/>
    </row>
    <row r="478" spans="1:8" ht="12.75" customHeight="1">
      <c r="A478" s="226" t="s">
        <v>1006</v>
      </c>
      <c r="B478" s="193">
        <v>2933735</v>
      </c>
      <c r="C478" s="193">
        <v>1000019</v>
      </c>
      <c r="D478" s="193">
        <v>1000019</v>
      </c>
      <c r="E478" s="260">
        <v>34.086889238462234</v>
      </c>
      <c r="F478" s="252">
        <v>100</v>
      </c>
      <c r="G478" s="193">
        <v>242910</v>
      </c>
      <c r="H478" s="193">
        <v>242910</v>
      </c>
    </row>
    <row r="479" spans="1:8" ht="12.75" customHeight="1">
      <c r="A479" s="230" t="s">
        <v>1007</v>
      </c>
      <c r="B479" s="70">
        <v>2933735</v>
      </c>
      <c r="C479" s="70">
        <v>1000019</v>
      </c>
      <c r="D479" s="70">
        <v>1000019</v>
      </c>
      <c r="E479" s="260">
        <v>34.086889238462234</v>
      </c>
      <c r="F479" s="252">
        <v>100</v>
      </c>
      <c r="G479" s="197">
        <v>242910</v>
      </c>
      <c r="H479" s="197">
        <v>242910</v>
      </c>
    </row>
    <row r="480" spans="1:8" s="237" customFormat="1" ht="12.75" customHeight="1">
      <c r="A480" s="194" t="s">
        <v>1037</v>
      </c>
      <c r="B480" s="193">
        <v>2933735</v>
      </c>
      <c r="C480" s="193">
        <v>1000019</v>
      </c>
      <c r="D480" s="193">
        <v>504209</v>
      </c>
      <c r="E480" s="235">
        <v>17.18658979082978</v>
      </c>
      <c r="F480" s="269">
        <v>50.41994202110159</v>
      </c>
      <c r="G480" s="193">
        <v>242910</v>
      </c>
      <c r="H480" s="193">
        <v>256954</v>
      </c>
    </row>
    <row r="481" spans="1:8" ht="12.75" customHeight="1">
      <c r="A481" s="239" t="s">
        <v>1039</v>
      </c>
      <c r="B481" s="70">
        <v>1049009</v>
      </c>
      <c r="C481" s="70">
        <v>332202</v>
      </c>
      <c r="D481" s="70">
        <v>219716</v>
      </c>
      <c r="E481" s="260">
        <v>20.94510151962471</v>
      </c>
      <c r="F481" s="252">
        <v>66.13927670513723</v>
      </c>
      <c r="G481" s="70">
        <v>83013</v>
      </c>
      <c r="H481" s="70">
        <v>48514</v>
      </c>
    </row>
    <row r="482" spans="1:8" ht="12.75" customHeight="1">
      <c r="A482" s="239" t="s">
        <v>1012</v>
      </c>
      <c r="B482" s="70">
        <v>1049009</v>
      </c>
      <c r="C482" s="70">
        <v>332202</v>
      </c>
      <c r="D482" s="70">
        <v>219716</v>
      </c>
      <c r="E482" s="260">
        <v>20.94510151962471</v>
      </c>
      <c r="F482" s="252">
        <v>66.13927670513723</v>
      </c>
      <c r="G482" s="197">
        <v>83013</v>
      </c>
      <c r="H482" s="197">
        <v>48514</v>
      </c>
    </row>
    <row r="483" spans="1:8" s="262" customFormat="1" ht="12.75" customHeight="1">
      <c r="A483" s="240" t="s">
        <v>1013</v>
      </c>
      <c r="B483" s="81">
        <v>486420</v>
      </c>
      <c r="C483" s="81">
        <v>151420</v>
      </c>
      <c r="D483" s="81">
        <v>97417</v>
      </c>
      <c r="E483" s="242">
        <v>20.027342625714404</v>
      </c>
      <c r="F483" s="243">
        <v>64.33562277110025</v>
      </c>
      <c r="G483" s="241">
        <v>37780</v>
      </c>
      <c r="H483" s="241">
        <v>25905</v>
      </c>
    </row>
    <row r="484" spans="1:8" ht="12.75" customHeight="1">
      <c r="A484" s="239" t="s">
        <v>1022</v>
      </c>
      <c r="B484" s="70">
        <v>1884726</v>
      </c>
      <c r="C484" s="70">
        <v>667817</v>
      </c>
      <c r="D484" s="70">
        <v>284493</v>
      </c>
      <c r="E484" s="260">
        <v>15.094660974592594</v>
      </c>
      <c r="F484" s="252">
        <v>42.60044293571442</v>
      </c>
      <c r="G484" s="70">
        <v>159897</v>
      </c>
      <c r="H484" s="70">
        <v>208440</v>
      </c>
    </row>
    <row r="485" spans="1:8" ht="12.75" customHeight="1">
      <c r="A485" s="239" t="s">
        <v>1023</v>
      </c>
      <c r="B485" s="70">
        <v>53600</v>
      </c>
      <c r="C485" s="70">
        <v>30000</v>
      </c>
      <c r="D485" s="70">
        <v>4257</v>
      </c>
      <c r="E485" s="260">
        <v>7.942164179104477</v>
      </c>
      <c r="F485" s="252">
        <v>0</v>
      </c>
      <c r="G485" s="197">
        <v>20000</v>
      </c>
      <c r="H485" s="197">
        <v>2180</v>
      </c>
    </row>
    <row r="486" spans="1:8" ht="12.75" customHeight="1">
      <c r="A486" s="239" t="s">
        <v>1024</v>
      </c>
      <c r="B486" s="70">
        <v>1831126</v>
      </c>
      <c r="C486" s="70">
        <v>637817</v>
      </c>
      <c r="D486" s="70">
        <v>280236</v>
      </c>
      <c r="E486" s="260">
        <v>15.304026047361022</v>
      </c>
      <c r="F486" s="252">
        <v>43.93674047571639</v>
      </c>
      <c r="G486" s="197">
        <v>139897</v>
      </c>
      <c r="H486" s="197">
        <v>206260</v>
      </c>
    </row>
    <row r="487" spans="1:8" ht="12.75" customHeight="1">
      <c r="A487" s="239"/>
      <c r="B487" s="70"/>
      <c r="C487" s="70"/>
      <c r="D487" s="70"/>
      <c r="E487" s="260"/>
      <c r="F487" s="252"/>
      <c r="G487" s="70"/>
      <c r="H487" s="70"/>
    </row>
    <row r="488" spans="1:8" ht="25.5" customHeight="1">
      <c r="A488" s="277" t="s">
        <v>1075</v>
      </c>
      <c r="B488" s="70"/>
      <c r="C488" s="70"/>
      <c r="D488" s="70"/>
      <c r="E488" s="260"/>
      <c r="F488" s="252"/>
      <c r="G488" s="70"/>
      <c r="H488" s="70"/>
    </row>
    <row r="489" spans="1:8" ht="12.75" customHeight="1">
      <c r="A489" s="226" t="s">
        <v>1006</v>
      </c>
      <c r="B489" s="66">
        <v>18374813</v>
      </c>
      <c r="C489" s="66">
        <v>3602799</v>
      </c>
      <c r="D489" s="66">
        <v>3306850</v>
      </c>
      <c r="E489" s="221">
        <v>17.996645734571555</v>
      </c>
      <c r="F489" s="228">
        <v>91.78558115509635</v>
      </c>
      <c r="G489" s="66">
        <v>955856</v>
      </c>
      <c r="H489" s="66">
        <v>1145119</v>
      </c>
    </row>
    <row r="490" spans="1:8" ht="12.75">
      <c r="A490" s="230" t="s">
        <v>1007</v>
      </c>
      <c r="B490" s="70">
        <v>17349709</v>
      </c>
      <c r="C490" s="70">
        <v>2999923</v>
      </c>
      <c r="D490" s="70">
        <v>2999923</v>
      </c>
      <c r="E490" s="260">
        <v>17.290912487350653</v>
      </c>
      <c r="F490" s="252">
        <v>100</v>
      </c>
      <c r="G490" s="197">
        <v>859166</v>
      </c>
      <c r="H490" s="197">
        <v>859166</v>
      </c>
    </row>
    <row r="491" spans="1:8" ht="14.25" customHeight="1">
      <c r="A491" s="230" t="s">
        <v>1008</v>
      </c>
      <c r="B491" s="70">
        <v>100000</v>
      </c>
      <c r="C491" s="70">
        <v>31000</v>
      </c>
      <c r="D491" s="70">
        <v>28715</v>
      </c>
      <c r="E491" s="260">
        <v>28.715</v>
      </c>
      <c r="F491" s="252">
        <v>0</v>
      </c>
      <c r="G491" s="197">
        <v>8000</v>
      </c>
      <c r="H491" s="197">
        <v>9941</v>
      </c>
    </row>
    <row r="492" spans="1:8" ht="14.25" customHeight="1">
      <c r="A492" s="230" t="s">
        <v>1009</v>
      </c>
      <c r="B492" s="70">
        <v>925104</v>
      </c>
      <c r="C492" s="70">
        <v>571876</v>
      </c>
      <c r="D492" s="70">
        <v>278212</v>
      </c>
      <c r="E492" s="260">
        <v>0</v>
      </c>
      <c r="F492" s="252">
        <v>0</v>
      </c>
      <c r="G492" s="197">
        <v>88690</v>
      </c>
      <c r="H492" s="197">
        <v>276012</v>
      </c>
    </row>
    <row r="493" spans="1:8" ht="12.75" customHeight="1">
      <c r="A493" s="261" t="s">
        <v>1037</v>
      </c>
      <c r="B493" s="66">
        <v>18349813</v>
      </c>
      <c r="C493" s="66">
        <v>3598799</v>
      </c>
      <c r="D493" s="66">
        <v>1972340</v>
      </c>
      <c r="E493" s="221">
        <v>10.748556402182409</v>
      </c>
      <c r="F493" s="228">
        <v>54.805505947956526</v>
      </c>
      <c r="G493" s="66">
        <v>954856</v>
      </c>
      <c r="H493" s="66">
        <v>791672</v>
      </c>
    </row>
    <row r="494" spans="1:8" ht="12.75" customHeight="1">
      <c r="A494" s="239" t="s">
        <v>1039</v>
      </c>
      <c r="B494" s="70">
        <v>17529521</v>
      </c>
      <c r="C494" s="70">
        <v>3291601</v>
      </c>
      <c r="D494" s="70">
        <v>1958066</v>
      </c>
      <c r="E494" s="260">
        <v>11.170105560785146</v>
      </c>
      <c r="F494" s="252">
        <v>59.486736089823765</v>
      </c>
      <c r="G494" s="70">
        <v>876392</v>
      </c>
      <c r="H494" s="70">
        <v>790087</v>
      </c>
    </row>
    <row r="495" spans="1:8" ht="12.75" customHeight="1">
      <c r="A495" s="239" t="s">
        <v>1012</v>
      </c>
      <c r="B495" s="70">
        <v>5220613</v>
      </c>
      <c r="C495" s="70">
        <v>1842183</v>
      </c>
      <c r="D495" s="70">
        <v>1457761</v>
      </c>
      <c r="E495" s="260">
        <v>27.92317683766255</v>
      </c>
      <c r="F495" s="252">
        <v>79.13225776157961</v>
      </c>
      <c r="G495" s="197">
        <v>389641</v>
      </c>
      <c r="H495" s="197">
        <v>671819</v>
      </c>
    </row>
    <row r="496" spans="1:8" s="246" customFormat="1" ht="12.75" customHeight="1">
      <c r="A496" s="240" t="s">
        <v>1013</v>
      </c>
      <c r="B496" s="81">
        <v>2266686</v>
      </c>
      <c r="C496" s="81">
        <v>765374</v>
      </c>
      <c r="D496" s="81">
        <v>615976</v>
      </c>
      <c r="E496" s="242">
        <v>27.175179976406085</v>
      </c>
      <c r="F496" s="243">
        <v>80.48039259237967</v>
      </c>
      <c r="G496" s="241">
        <v>225382</v>
      </c>
      <c r="H496" s="241">
        <v>219371</v>
      </c>
    </row>
    <row r="497" spans="1:8" ht="12.75" customHeight="1">
      <c r="A497" s="239" t="s">
        <v>1015</v>
      </c>
      <c r="B497" s="70">
        <v>12308908</v>
      </c>
      <c r="C497" s="70">
        <v>1449418</v>
      </c>
      <c r="D497" s="70">
        <v>500305</v>
      </c>
      <c r="E497" s="260">
        <v>4.064576646441748</v>
      </c>
      <c r="F497" s="252">
        <v>34.51764777310617</v>
      </c>
      <c r="G497" s="197">
        <v>486751</v>
      </c>
      <c r="H497" s="197">
        <v>118268</v>
      </c>
    </row>
    <row r="498" spans="1:8" ht="12.75" customHeight="1">
      <c r="A498" s="245" t="s">
        <v>1017</v>
      </c>
      <c r="B498" s="81">
        <v>2800000</v>
      </c>
      <c r="C498" s="249" t="s">
        <v>1697</v>
      </c>
      <c r="D498" s="81">
        <v>0</v>
      </c>
      <c r="E498" s="242">
        <v>0</v>
      </c>
      <c r="F498" s="251" t="s">
        <v>1697</v>
      </c>
      <c r="G498" s="249" t="s">
        <v>1697</v>
      </c>
      <c r="H498" s="241">
        <v>0</v>
      </c>
    </row>
    <row r="499" spans="1:8" ht="12.75" customHeight="1">
      <c r="A499" s="245" t="s">
        <v>1017</v>
      </c>
      <c r="B499" s="81">
        <v>5000000</v>
      </c>
      <c r="C499" s="249" t="s">
        <v>1697</v>
      </c>
      <c r="D499" s="81">
        <v>0</v>
      </c>
      <c r="E499" s="242">
        <v>0</v>
      </c>
      <c r="F499" s="251" t="s">
        <v>1697</v>
      </c>
      <c r="G499" s="249" t="s">
        <v>1697</v>
      </c>
      <c r="H499" s="241">
        <v>0</v>
      </c>
    </row>
    <row r="500" spans="1:8" ht="24.75" customHeight="1">
      <c r="A500" s="250" t="s">
        <v>1018</v>
      </c>
      <c r="B500" s="70">
        <v>4188967</v>
      </c>
      <c r="C500" s="70">
        <v>1350190</v>
      </c>
      <c r="D500" s="70">
        <v>493761</v>
      </c>
      <c r="E500" s="260">
        <v>11.787178079941905</v>
      </c>
      <c r="F500" s="252">
        <v>36.569742036306</v>
      </c>
      <c r="G500" s="197">
        <v>398071</v>
      </c>
      <c r="H500" s="197">
        <v>118267</v>
      </c>
    </row>
    <row r="501" spans="1:8" ht="12.75" customHeight="1">
      <c r="A501" s="155" t="s">
        <v>1021</v>
      </c>
      <c r="B501" s="70">
        <v>135539</v>
      </c>
      <c r="C501" s="70">
        <v>7007</v>
      </c>
      <c r="D501" s="70">
        <v>6544</v>
      </c>
      <c r="E501" s="260">
        <v>4.828130648743166</v>
      </c>
      <c r="F501" s="252">
        <v>93.39232196375053</v>
      </c>
      <c r="G501" s="197">
        <v>0</v>
      </c>
      <c r="H501" s="197">
        <v>0</v>
      </c>
    </row>
    <row r="502" spans="1:8" ht="12.75" customHeight="1">
      <c r="A502" s="239" t="s">
        <v>1022</v>
      </c>
      <c r="B502" s="70">
        <v>820292</v>
      </c>
      <c r="C502" s="70">
        <v>307198</v>
      </c>
      <c r="D502" s="70">
        <v>14274</v>
      </c>
      <c r="E502" s="260">
        <v>1.7401120576575173</v>
      </c>
      <c r="F502" s="252">
        <v>4.646514625746261</v>
      </c>
      <c r="G502" s="197">
        <v>78464</v>
      </c>
      <c r="H502" s="197">
        <v>1585</v>
      </c>
    </row>
    <row r="503" spans="1:8" ht="12.75">
      <c r="A503" s="239" t="s">
        <v>1023</v>
      </c>
      <c r="B503" s="70">
        <v>820292</v>
      </c>
      <c r="C503" s="70">
        <v>307198</v>
      </c>
      <c r="D503" s="70">
        <v>14274</v>
      </c>
      <c r="E503" s="260">
        <v>1.7401120576575173</v>
      </c>
      <c r="F503" s="252">
        <v>4.646514625746261</v>
      </c>
      <c r="G503" s="197">
        <v>78464</v>
      </c>
      <c r="H503" s="197">
        <v>1585</v>
      </c>
    </row>
    <row r="504" spans="1:8" ht="12.75">
      <c r="A504" s="261" t="s">
        <v>1027</v>
      </c>
      <c r="B504" s="70">
        <v>25000</v>
      </c>
      <c r="C504" s="70">
        <v>4000</v>
      </c>
      <c r="D504" s="70">
        <v>1334510</v>
      </c>
      <c r="E504" s="271" t="s">
        <v>1697</v>
      </c>
      <c r="F504" s="273" t="s">
        <v>1697</v>
      </c>
      <c r="G504" s="197">
        <v>1000</v>
      </c>
      <c r="H504" s="197">
        <v>353447</v>
      </c>
    </row>
    <row r="505" spans="1:8" ht="38.25">
      <c r="A505" s="114" t="s">
        <v>1030</v>
      </c>
      <c r="B505" s="70">
        <v>-25000</v>
      </c>
      <c r="C505" s="70">
        <v>-4000</v>
      </c>
      <c r="D505" s="70">
        <v>-4000</v>
      </c>
      <c r="E505" s="271" t="s">
        <v>1697</v>
      </c>
      <c r="F505" s="273" t="s">
        <v>1697</v>
      </c>
      <c r="G505" s="197">
        <v>-1000</v>
      </c>
      <c r="H505" s="197">
        <v>-1000</v>
      </c>
    </row>
    <row r="506" spans="1:8" ht="12.75">
      <c r="A506" s="114"/>
      <c r="B506" s="70"/>
      <c r="C506" s="70"/>
      <c r="D506" s="70"/>
      <c r="E506" s="271"/>
      <c r="F506" s="273"/>
      <c r="G506" s="70"/>
      <c r="H506" s="70"/>
    </row>
    <row r="507" spans="1:8" ht="12.75" customHeight="1">
      <c r="A507" s="277" t="s">
        <v>1076</v>
      </c>
      <c r="B507" s="70"/>
      <c r="C507" s="70"/>
      <c r="D507" s="70"/>
      <c r="E507" s="260"/>
      <c r="F507" s="252"/>
      <c r="G507" s="70"/>
      <c r="H507" s="70"/>
    </row>
    <row r="508" spans="1:8" ht="12.75" customHeight="1">
      <c r="A508" s="226" t="s">
        <v>1006</v>
      </c>
      <c r="B508" s="35">
        <v>182825526</v>
      </c>
      <c r="C508" s="35">
        <v>63167318</v>
      </c>
      <c r="D508" s="35">
        <v>63167318</v>
      </c>
      <c r="E508" s="221">
        <v>34.55060099211748</v>
      </c>
      <c r="F508" s="228">
        <v>100</v>
      </c>
      <c r="G508" s="35">
        <v>15189056</v>
      </c>
      <c r="H508" s="35">
        <v>15189056</v>
      </c>
    </row>
    <row r="509" spans="1:8" ht="12.75" customHeight="1">
      <c r="A509" s="230" t="s">
        <v>1007</v>
      </c>
      <c r="B509" s="280">
        <v>182825526</v>
      </c>
      <c r="C509" s="280">
        <v>63167318</v>
      </c>
      <c r="D509" s="280">
        <v>63167318</v>
      </c>
      <c r="E509" s="260">
        <v>34.55060099211748</v>
      </c>
      <c r="F509" s="252">
        <v>100</v>
      </c>
      <c r="G509" s="197">
        <v>15189056</v>
      </c>
      <c r="H509" s="197">
        <v>15189056</v>
      </c>
    </row>
    <row r="510" spans="1:8" ht="12.75" customHeight="1">
      <c r="A510" s="261" t="s">
        <v>1037</v>
      </c>
      <c r="B510" s="66">
        <v>182825526</v>
      </c>
      <c r="C510" s="66">
        <v>63167318</v>
      </c>
      <c r="D510" s="66">
        <v>62768460</v>
      </c>
      <c r="E510" s="221">
        <v>34.33243780192925</v>
      </c>
      <c r="F510" s="228">
        <v>99.36856904388436</v>
      </c>
      <c r="G510" s="66">
        <v>15189056</v>
      </c>
      <c r="H510" s="66">
        <v>15017749</v>
      </c>
    </row>
    <row r="511" spans="1:8" ht="12.75" customHeight="1">
      <c r="A511" s="239" t="s">
        <v>1039</v>
      </c>
      <c r="B511" s="70">
        <v>174652452</v>
      </c>
      <c r="C511" s="70">
        <v>58102006</v>
      </c>
      <c r="D511" s="70">
        <v>57718286</v>
      </c>
      <c r="E511" s="260">
        <v>33.047509690845914</v>
      </c>
      <c r="F511" s="252">
        <v>99.3395752979682</v>
      </c>
      <c r="G511" s="70">
        <v>14768753</v>
      </c>
      <c r="H511" s="70">
        <v>14534042</v>
      </c>
    </row>
    <row r="512" spans="1:8" ht="12.75" customHeight="1">
      <c r="A512" s="239" t="s">
        <v>1015</v>
      </c>
      <c r="B512" s="70">
        <v>174652452</v>
      </c>
      <c r="C512" s="70">
        <v>58102006</v>
      </c>
      <c r="D512" s="70">
        <v>57718286</v>
      </c>
      <c r="E512" s="260">
        <v>33.047509690845914</v>
      </c>
      <c r="F512" s="252">
        <v>99.3395752979682</v>
      </c>
      <c r="G512" s="197">
        <v>14768753</v>
      </c>
      <c r="H512" s="197">
        <v>14534042</v>
      </c>
    </row>
    <row r="513" spans="1:8" s="262" customFormat="1" ht="11.25" customHeight="1">
      <c r="A513" s="245" t="s">
        <v>1017</v>
      </c>
      <c r="B513" s="81">
        <v>174652452</v>
      </c>
      <c r="C513" s="249" t="s">
        <v>1697</v>
      </c>
      <c r="D513" s="70">
        <v>57718286</v>
      </c>
      <c r="E513" s="242">
        <v>33.047509690845914</v>
      </c>
      <c r="F513" s="251" t="s">
        <v>1697</v>
      </c>
      <c r="G513" s="249" t="s">
        <v>1697</v>
      </c>
      <c r="H513" s="241">
        <v>14534042</v>
      </c>
    </row>
    <row r="514" spans="1:8" ht="12.75">
      <c r="A514" s="239" t="s">
        <v>1022</v>
      </c>
      <c r="B514" s="70">
        <v>8173074</v>
      </c>
      <c r="C514" s="70">
        <v>5065312</v>
      </c>
      <c r="D514" s="70">
        <v>5050174</v>
      </c>
      <c r="E514" s="260">
        <v>61.79038633444406</v>
      </c>
      <c r="F514" s="252">
        <v>99.70114377949473</v>
      </c>
      <c r="G514" s="197">
        <v>420303</v>
      </c>
      <c r="H514" s="197">
        <v>483707</v>
      </c>
    </row>
    <row r="515" spans="1:8" ht="12.75">
      <c r="A515" s="239" t="s">
        <v>1024</v>
      </c>
      <c r="B515" s="70">
        <v>8173074</v>
      </c>
      <c r="C515" s="70">
        <v>5065312</v>
      </c>
      <c r="D515" s="70">
        <v>5050174</v>
      </c>
      <c r="E515" s="260">
        <v>61.79038633444406</v>
      </c>
      <c r="F515" s="252">
        <v>99.70114377949473</v>
      </c>
      <c r="G515" s="197">
        <v>420303</v>
      </c>
      <c r="H515" s="197">
        <v>483707</v>
      </c>
    </row>
    <row r="516" spans="1:8" s="262" customFormat="1" ht="12.75">
      <c r="A516" s="245" t="s">
        <v>1025</v>
      </c>
      <c r="B516" s="81">
        <v>8173074</v>
      </c>
      <c r="C516" s="70">
        <v>5065312</v>
      </c>
      <c r="D516" s="70">
        <v>5050174</v>
      </c>
      <c r="E516" s="242">
        <v>61.79038633444406</v>
      </c>
      <c r="F516" s="243">
        <v>99.70114377949473</v>
      </c>
      <c r="G516" s="241">
        <v>420303</v>
      </c>
      <c r="H516" s="241">
        <v>483707</v>
      </c>
    </row>
    <row r="517" spans="1:8" s="262" customFormat="1" ht="12.75">
      <c r="A517" s="245"/>
      <c r="B517" s="81"/>
      <c r="C517" s="249"/>
      <c r="D517" s="81"/>
      <c r="E517" s="242"/>
      <c r="F517" s="251"/>
      <c r="G517" s="249"/>
      <c r="H517" s="81"/>
    </row>
    <row r="518" spans="1:8" ht="12.75" customHeight="1">
      <c r="A518" s="277" t="s">
        <v>1077</v>
      </c>
      <c r="B518" s="70"/>
      <c r="C518" s="70"/>
      <c r="D518" s="70"/>
      <c r="E518" s="221"/>
      <c r="F518" s="228"/>
      <c r="G518" s="70"/>
      <c r="H518" s="70"/>
    </row>
    <row r="519" spans="1:8" ht="12.75" customHeight="1">
      <c r="A519" s="226" t="s">
        <v>1006</v>
      </c>
      <c r="B519" s="66">
        <v>7677897</v>
      </c>
      <c r="C519" s="66">
        <v>3178893</v>
      </c>
      <c r="D519" s="66">
        <v>3178893</v>
      </c>
      <c r="E519" s="221">
        <v>41.403173290811274</v>
      </c>
      <c r="F519" s="228">
        <v>100</v>
      </c>
      <c r="G519" s="66">
        <v>697227</v>
      </c>
      <c r="H519" s="66">
        <v>697227</v>
      </c>
    </row>
    <row r="520" spans="1:8" ht="12.75" customHeight="1">
      <c r="A520" s="230" t="s">
        <v>1007</v>
      </c>
      <c r="B520" s="70">
        <v>7677897</v>
      </c>
      <c r="C520" s="70">
        <v>3178893</v>
      </c>
      <c r="D520" s="70">
        <v>3178893</v>
      </c>
      <c r="E520" s="260">
        <v>41.403173290811274</v>
      </c>
      <c r="F520" s="252">
        <v>100</v>
      </c>
      <c r="G520" s="197">
        <v>697227</v>
      </c>
      <c r="H520" s="197">
        <v>697227</v>
      </c>
    </row>
    <row r="521" spans="1:8" ht="12.75" customHeight="1">
      <c r="A521" s="261" t="s">
        <v>1037</v>
      </c>
      <c r="B521" s="66">
        <v>7677897</v>
      </c>
      <c r="C521" s="66">
        <v>3178893</v>
      </c>
      <c r="D521" s="66">
        <v>3078893</v>
      </c>
      <c r="E521" s="221">
        <v>40.100733312780825</v>
      </c>
      <c r="F521" s="228">
        <v>96.85425083511777</v>
      </c>
      <c r="G521" s="66">
        <v>697227</v>
      </c>
      <c r="H521" s="66">
        <v>697227</v>
      </c>
    </row>
    <row r="522" spans="1:8" ht="12.75" customHeight="1">
      <c r="A522" s="239" t="s">
        <v>1039</v>
      </c>
      <c r="B522" s="70">
        <v>7677897</v>
      </c>
      <c r="C522" s="70">
        <v>3178893</v>
      </c>
      <c r="D522" s="70">
        <v>3078893</v>
      </c>
      <c r="E522" s="260">
        <v>40.100733312780825</v>
      </c>
      <c r="F522" s="252">
        <v>96.85425083511777</v>
      </c>
      <c r="G522" s="70">
        <v>697227</v>
      </c>
      <c r="H522" s="70">
        <v>697227</v>
      </c>
    </row>
    <row r="523" spans="1:8" ht="13.5" customHeight="1">
      <c r="A523" s="239" t="s">
        <v>1015</v>
      </c>
      <c r="B523" s="70">
        <v>7677897</v>
      </c>
      <c r="C523" s="70">
        <v>3178893</v>
      </c>
      <c r="D523" s="70">
        <v>3078893</v>
      </c>
      <c r="E523" s="260">
        <v>40.100733312780825</v>
      </c>
      <c r="F523" s="252">
        <v>96.85425083511777</v>
      </c>
      <c r="G523" s="197">
        <v>697227</v>
      </c>
      <c r="H523" s="241">
        <v>697227</v>
      </c>
    </row>
    <row r="524" spans="1:8" ht="13.5" customHeight="1">
      <c r="A524" s="248" t="s">
        <v>1017</v>
      </c>
      <c r="B524" s="81">
        <v>7427897</v>
      </c>
      <c r="C524" s="249" t="s">
        <v>1697</v>
      </c>
      <c r="D524" s="81">
        <v>2995561</v>
      </c>
      <c r="E524" s="242">
        <v>40.32852097976049</v>
      </c>
      <c r="F524" s="251" t="s">
        <v>1697</v>
      </c>
      <c r="G524" s="249" t="s">
        <v>1697</v>
      </c>
      <c r="H524" s="241">
        <v>676394</v>
      </c>
    </row>
    <row r="525" spans="1:8" ht="24" customHeight="1">
      <c r="A525" s="250" t="s">
        <v>1018</v>
      </c>
      <c r="B525" s="70">
        <v>250000</v>
      </c>
      <c r="C525" s="70">
        <v>83332</v>
      </c>
      <c r="D525" s="70">
        <v>83332</v>
      </c>
      <c r="E525" s="260">
        <v>33.3328</v>
      </c>
      <c r="F525" s="252">
        <v>100</v>
      </c>
      <c r="G525" s="197">
        <v>20833</v>
      </c>
      <c r="H525" s="241">
        <v>20833</v>
      </c>
    </row>
    <row r="526" spans="1:8" s="262" customFormat="1" ht="12.75" customHeight="1">
      <c r="A526" s="245" t="s">
        <v>1019</v>
      </c>
      <c r="B526" s="81">
        <v>250000</v>
      </c>
      <c r="C526" s="274" t="s">
        <v>1697</v>
      </c>
      <c r="D526" s="81">
        <v>83332</v>
      </c>
      <c r="E526" s="242">
        <v>33.3328</v>
      </c>
      <c r="F526" s="268" t="s">
        <v>1697</v>
      </c>
      <c r="G526" s="274" t="s">
        <v>1697</v>
      </c>
      <c r="H526" s="241">
        <v>20833</v>
      </c>
    </row>
    <row r="527" spans="1:8" s="262" customFormat="1" ht="12.75" customHeight="1">
      <c r="A527" s="245"/>
      <c r="B527" s="81"/>
      <c r="C527" s="249"/>
      <c r="D527" s="70"/>
      <c r="E527" s="242"/>
      <c r="F527" s="251"/>
      <c r="G527" s="249"/>
      <c r="H527" s="81"/>
    </row>
    <row r="528" spans="1:8" ht="27.75" customHeight="1">
      <c r="A528" s="277" t="s">
        <v>1078</v>
      </c>
      <c r="B528" s="70"/>
      <c r="C528" s="70"/>
      <c r="D528" s="70"/>
      <c r="E528" s="260"/>
      <c r="F528" s="252"/>
      <c r="G528" s="70"/>
      <c r="H528" s="70"/>
    </row>
    <row r="529" spans="1:8" s="237" customFormat="1" ht="12.75" customHeight="1">
      <c r="A529" s="257" t="s">
        <v>1006</v>
      </c>
      <c r="B529" s="193">
        <v>3692723</v>
      </c>
      <c r="C529" s="193">
        <v>0</v>
      </c>
      <c r="D529" s="193">
        <v>0</v>
      </c>
      <c r="E529" s="235">
        <v>0</v>
      </c>
      <c r="F529" s="269">
        <v>0</v>
      </c>
      <c r="G529" s="193">
        <v>0</v>
      </c>
      <c r="H529" s="193">
        <v>0</v>
      </c>
    </row>
    <row r="530" spans="1:8" ht="12" customHeight="1">
      <c r="A530" s="230" t="s">
        <v>1007</v>
      </c>
      <c r="B530" s="70">
        <v>3692723</v>
      </c>
      <c r="C530" s="70">
        <v>0</v>
      </c>
      <c r="D530" s="70">
        <v>0</v>
      </c>
      <c r="E530" s="260">
        <v>0</v>
      </c>
      <c r="F530" s="252">
        <v>0</v>
      </c>
      <c r="G530" s="197">
        <v>0</v>
      </c>
      <c r="H530" s="241">
        <v>0</v>
      </c>
    </row>
    <row r="531" spans="1:8" s="237" customFormat="1" ht="13.5" customHeight="1">
      <c r="A531" s="194" t="s">
        <v>1037</v>
      </c>
      <c r="B531" s="193">
        <v>3692723</v>
      </c>
      <c r="C531" s="193">
        <v>0</v>
      </c>
      <c r="D531" s="193">
        <v>0</v>
      </c>
      <c r="E531" s="235">
        <v>0</v>
      </c>
      <c r="F531" s="269">
        <v>0</v>
      </c>
      <c r="G531" s="193">
        <v>0</v>
      </c>
      <c r="H531" s="193">
        <v>0</v>
      </c>
    </row>
    <row r="532" spans="1:8" ht="12.75" customHeight="1">
      <c r="A532" s="239" t="s">
        <v>1039</v>
      </c>
      <c r="B532" s="70">
        <v>3692723</v>
      </c>
      <c r="C532" s="70">
        <v>0</v>
      </c>
      <c r="D532" s="70">
        <v>0</v>
      </c>
      <c r="E532" s="260">
        <v>0</v>
      </c>
      <c r="F532" s="252">
        <v>0</v>
      </c>
      <c r="G532" s="70">
        <v>0</v>
      </c>
      <c r="H532" s="70">
        <v>0</v>
      </c>
    </row>
    <row r="533" spans="1:8" ht="12.75" customHeight="1">
      <c r="A533" s="239" t="s">
        <v>1015</v>
      </c>
      <c r="B533" s="70">
        <v>3692723</v>
      </c>
      <c r="C533" s="70">
        <v>0</v>
      </c>
      <c r="D533" s="70">
        <v>0</v>
      </c>
      <c r="E533" s="260">
        <v>0</v>
      </c>
      <c r="F533" s="252">
        <v>0</v>
      </c>
      <c r="G533" s="197">
        <v>0</v>
      </c>
      <c r="H533" s="241">
        <v>0</v>
      </c>
    </row>
    <row r="534" spans="1:8" ht="12.75" customHeight="1">
      <c r="A534" s="239"/>
      <c r="B534" s="70"/>
      <c r="C534" s="70"/>
      <c r="D534" s="70"/>
      <c r="E534" s="260"/>
      <c r="F534" s="252"/>
      <c r="G534" s="70"/>
      <c r="H534" s="70"/>
    </row>
    <row r="535" spans="1:8" ht="37.5" customHeight="1">
      <c r="A535" s="277" t="s">
        <v>1079</v>
      </c>
      <c r="B535" s="114"/>
      <c r="C535" s="114"/>
      <c r="D535" s="114"/>
      <c r="E535" s="260"/>
      <c r="F535" s="252"/>
      <c r="G535" s="70"/>
      <c r="H535" s="70"/>
    </row>
    <row r="536" spans="1:8" s="237" customFormat="1" ht="12.75" customHeight="1">
      <c r="A536" s="257" t="s">
        <v>1006</v>
      </c>
      <c r="B536" s="193">
        <v>5000000</v>
      </c>
      <c r="C536" s="282">
        <v>0</v>
      </c>
      <c r="D536" s="282">
        <v>0</v>
      </c>
      <c r="E536" s="235">
        <v>0</v>
      </c>
      <c r="F536" s="269">
        <v>0</v>
      </c>
      <c r="G536" s="282">
        <v>0</v>
      </c>
      <c r="H536" s="282">
        <v>0</v>
      </c>
    </row>
    <row r="537" spans="1:8" ht="12.75" customHeight="1">
      <c r="A537" s="230" t="s">
        <v>1007</v>
      </c>
      <c r="B537" s="154">
        <v>5000000</v>
      </c>
      <c r="C537" s="284">
        <v>0</v>
      </c>
      <c r="D537" s="284">
        <v>0</v>
      </c>
      <c r="E537" s="260">
        <v>0</v>
      </c>
      <c r="F537" s="252">
        <v>0</v>
      </c>
      <c r="G537" s="197">
        <v>0</v>
      </c>
      <c r="H537" s="241">
        <v>0</v>
      </c>
    </row>
    <row r="538" spans="1:8" s="237" customFormat="1" ht="12" customHeight="1">
      <c r="A538" s="194" t="s">
        <v>1037</v>
      </c>
      <c r="B538" s="193">
        <v>5000000</v>
      </c>
      <c r="C538" s="283">
        <v>0</v>
      </c>
      <c r="D538" s="283">
        <v>0</v>
      </c>
      <c r="E538" s="235">
        <v>0</v>
      </c>
      <c r="F538" s="269">
        <v>0</v>
      </c>
      <c r="G538" s="283">
        <v>0</v>
      </c>
      <c r="H538" s="283">
        <v>0</v>
      </c>
    </row>
    <row r="539" spans="1:8" ht="11.25" customHeight="1">
      <c r="A539" s="239" t="s">
        <v>1039</v>
      </c>
      <c r="B539" s="154">
        <v>5000000</v>
      </c>
      <c r="C539" s="114">
        <v>0</v>
      </c>
      <c r="D539" s="114">
        <v>0</v>
      </c>
      <c r="E539" s="260">
        <v>0</v>
      </c>
      <c r="F539" s="252">
        <v>0</v>
      </c>
      <c r="G539" s="114">
        <v>0</v>
      </c>
      <c r="H539" s="114">
        <v>0</v>
      </c>
    </row>
    <row r="540" spans="1:8" ht="11.25" customHeight="1">
      <c r="A540" s="239" t="s">
        <v>1015</v>
      </c>
      <c r="B540" s="70">
        <v>5000000</v>
      </c>
      <c r="C540" s="114">
        <v>0</v>
      </c>
      <c r="D540" s="114">
        <v>0</v>
      </c>
      <c r="E540" s="260">
        <v>0</v>
      </c>
      <c r="F540" s="252">
        <v>0</v>
      </c>
      <c r="G540" s="197">
        <v>0</v>
      </c>
      <c r="H540" s="197">
        <v>0</v>
      </c>
    </row>
    <row r="541" spans="1:8" ht="11.25" customHeight="1">
      <c r="A541" s="239"/>
      <c r="B541" s="70"/>
      <c r="C541" s="114"/>
      <c r="D541" s="114"/>
      <c r="E541" s="260"/>
      <c r="F541" s="252"/>
      <c r="G541" s="70"/>
      <c r="H541" s="70"/>
    </row>
    <row r="542" spans="1:8" ht="27" customHeight="1">
      <c r="A542" s="277" t="s">
        <v>1080</v>
      </c>
      <c r="B542" s="253"/>
      <c r="C542" s="253"/>
      <c r="D542" s="253"/>
      <c r="E542" s="260"/>
      <c r="F542" s="252"/>
      <c r="G542" s="70"/>
      <c r="H542" s="70"/>
    </row>
    <row r="543" spans="1:8" s="237" customFormat="1" ht="12.75" customHeight="1">
      <c r="A543" s="257" t="s">
        <v>1006</v>
      </c>
      <c r="B543" s="193">
        <v>4761904</v>
      </c>
      <c r="C543" s="283">
        <v>0</v>
      </c>
      <c r="D543" s="283">
        <v>0</v>
      </c>
      <c r="E543" s="235">
        <v>0</v>
      </c>
      <c r="F543" s="269">
        <v>0</v>
      </c>
      <c r="G543" s="283">
        <v>0</v>
      </c>
      <c r="H543" s="283">
        <v>0</v>
      </c>
    </row>
    <row r="544" spans="1:8" ht="12" customHeight="1">
      <c r="A544" s="230" t="s">
        <v>1007</v>
      </c>
      <c r="B544" s="70">
        <v>4761904</v>
      </c>
      <c r="C544" s="253">
        <v>0</v>
      </c>
      <c r="D544" s="253">
        <v>0</v>
      </c>
      <c r="E544" s="260">
        <v>0</v>
      </c>
      <c r="F544" s="252">
        <v>0</v>
      </c>
      <c r="G544" s="197">
        <v>0</v>
      </c>
      <c r="H544" s="197">
        <v>0</v>
      </c>
    </row>
    <row r="545" spans="1:8" s="237" customFormat="1" ht="12" customHeight="1">
      <c r="A545" s="194" t="s">
        <v>1037</v>
      </c>
      <c r="B545" s="193">
        <v>4761904</v>
      </c>
      <c r="C545" s="283">
        <v>0</v>
      </c>
      <c r="D545" s="283">
        <v>0</v>
      </c>
      <c r="E545" s="235">
        <v>0</v>
      </c>
      <c r="F545" s="269">
        <v>0</v>
      </c>
      <c r="G545" s="283">
        <v>0</v>
      </c>
      <c r="H545" s="283">
        <v>0</v>
      </c>
    </row>
    <row r="546" spans="1:8" ht="12.75" customHeight="1">
      <c r="A546" s="239" t="s">
        <v>1039</v>
      </c>
      <c r="B546" s="70">
        <v>4761904</v>
      </c>
      <c r="C546" s="253">
        <v>0</v>
      </c>
      <c r="D546" s="253">
        <v>0</v>
      </c>
      <c r="E546" s="260">
        <v>0</v>
      </c>
      <c r="F546" s="252">
        <v>0</v>
      </c>
      <c r="G546" s="253">
        <v>0</v>
      </c>
      <c r="H546" s="253">
        <v>0</v>
      </c>
    </row>
    <row r="547" spans="1:8" ht="12.75" customHeight="1">
      <c r="A547" s="239" t="s">
        <v>1015</v>
      </c>
      <c r="B547" s="70">
        <v>4761904</v>
      </c>
      <c r="C547" s="253">
        <v>0</v>
      </c>
      <c r="D547" s="253">
        <v>0</v>
      </c>
      <c r="E547" s="260">
        <v>0</v>
      </c>
      <c r="F547" s="252">
        <v>0</v>
      </c>
      <c r="G547" s="197">
        <v>0</v>
      </c>
      <c r="H547" s="197">
        <v>0</v>
      </c>
    </row>
    <row r="548" spans="1:8" ht="12.75" customHeight="1">
      <c r="A548" s="253"/>
      <c r="B548" s="70"/>
      <c r="C548" s="253"/>
      <c r="D548" s="253"/>
      <c r="E548" s="260"/>
      <c r="F548" s="252"/>
      <c r="G548" s="197"/>
      <c r="H548" s="197"/>
    </row>
    <row r="549" spans="1:8" ht="12.75" customHeight="1">
      <c r="A549" s="253"/>
      <c r="B549" s="70"/>
      <c r="C549" s="253"/>
      <c r="D549" s="253"/>
      <c r="E549" s="260"/>
      <c r="F549" s="252"/>
      <c r="G549" s="197"/>
      <c r="H549" s="197"/>
    </row>
    <row r="550" spans="1:8" ht="12.75" customHeight="1">
      <c r="A550" s="253"/>
      <c r="B550" s="70"/>
      <c r="C550" s="253"/>
      <c r="D550" s="253"/>
      <c r="E550" s="260"/>
      <c r="F550" s="252"/>
      <c r="G550" s="197"/>
      <c r="H550" s="197"/>
    </row>
    <row r="551" spans="1:8" ht="12" customHeight="1">
      <c r="A551" s="285" t="s">
        <v>1081</v>
      </c>
      <c r="B551" s="70"/>
      <c r="C551" s="253"/>
      <c r="D551" s="253"/>
      <c r="E551" s="260"/>
      <c r="F551" s="252"/>
      <c r="G551" s="197"/>
      <c r="H551" s="197"/>
    </row>
    <row r="552" spans="1:8" ht="53.25" customHeight="1">
      <c r="A552" s="286" t="s">
        <v>1082</v>
      </c>
      <c r="B552" s="70"/>
      <c r="C552" s="253"/>
      <c r="D552" s="253"/>
      <c r="E552" s="260"/>
      <c r="F552" s="252"/>
      <c r="G552" s="197"/>
      <c r="H552" s="197"/>
    </row>
    <row r="553" spans="1:8" s="158" customFormat="1" ht="12.75" customHeight="1">
      <c r="A553" s="287" t="s">
        <v>1006</v>
      </c>
      <c r="B553" s="70">
        <v>72810496</v>
      </c>
      <c r="C553" s="70">
        <v>26209248</v>
      </c>
      <c r="D553" s="70">
        <v>26209248</v>
      </c>
      <c r="E553" s="260">
        <v>35.99652445713321</v>
      </c>
      <c r="F553" s="252">
        <v>100</v>
      </c>
      <c r="G553" s="70">
        <v>7107942</v>
      </c>
      <c r="H553" s="70">
        <v>7107942</v>
      </c>
    </row>
    <row r="554" spans="1:8" s="158" customFormat="1" ht="12.75" customHeight="1">
      <c r="A554" s="287" t="s">
        <v>1007</v>
      </c>
      <c r="B554" s="70">
        <v>72540730</v>
      </c>
      <c r="C554" s="70">
        <v>26209248</v>
      </c>
      <c r="D554" s="70">
        <v>26209248</v>
      </c>
      <c r="E554" s="260">
        <v>36.1303890931343</v>
      </c>
      <c r="F554" s="252">
        <v>100</v>
      </c>
      <c r="G554" s="197">
        <v>7107942</v>
      </c>
      <c r="H554" s="197">
        <v>7107942</v>
      </c>
    </row>
    <row r="555" spans="1:8" s="158" customFormat="1" ht="12.75" customHeight="1">
      <c r="A555" s="287" t="s">
        <v>1009</v>
      </c>
      <c r="B555" s="70">
        <v>269766</v>
      </c>
      <c r="C555" s="70">
        <v>0</v>
      </c>
      <c r="D555" s="70">
        <v>0</v>
      </c>
      <c r="E555" s="260">
        <v>0</v>
      </c>
      <c r="F555" s="252">
        <v>0</v>
      </c>
      <c r="G555" s="197">
        <v>0</v>
      </c>
      <c r="H555" s="197">
        <v>0</v>
      </c>
    </row>
    <row r="556" spans="1:8" s="158" customFormat="1" ht="12.75" customHeight="1">
      <c r="A556" s="288" t="s">
        <v>1037</v>
      </c>
      <c r="B556" s="70">
        <v>72810496</v>
      </c>
      <c r="C556" s="70">
        <v>26209248</v>
      </c>
      <c r="D556" s="70">
        <v>4445964</v>
      </c>
      <c r="E556" s="260">
        <v>6.106213038296017</v>
      </c>
      <c r="F556" s="252">
        <v>16.963340573525805</v>
      </c>
      <c r="G556" s="70">
        <v>7107942</v>
      </c>
      <c r="H556" s="70">
        <v>1726336</v>
      </c>
    </row>
    <row r="557" spans="1:8" ht="12.75" customHeight="1">
      <c r="A557" s="288" t="s">
        <v>1039</v>
      </c>
      <c r="B557" s="70">
        <v>44664338</v>
      </c>
      <c r="C557" s="70">
        <v>15341883</v>
      </c>
      <c r="D557" s="70">
        <v>4367140</v>
      </c>
      <c r="E557" s="260">
        <v>9.777688857719106</v>
      </c>
      <c r="F557" s="252">
        <v>28.465475848042903</v>
      </c>
      <c r="G557" s="70">
        <v>6107942</v>
      </c>
      <c r="H557" s="70">
        <v>1680181</v>
      </c>
    </row>
    <row r="558" spans="1:8" ht="12.75" customHeight="1">
      <c r="A558" s="288" t="s">
        <v>1012</v>
      </c>
      <c r="B558" s="70">
        <v>19897108</v>
      </c>
      <c r="C558" s="70">
        <v>8471231</v>
      </c>
      <c r="D558" s="70">
        <v>3505800</v>
      </c>
      <c r="E558" s="260">
        <v>17.619646030970934</v>
      </c>
      <c r="F558" s="252">
        <v>41.38477630936991</v>
      </c>
      <c r="G558" s="197">
        <v>2484047</v>
      </c>
      <c r="H558" s="197">
        <v>1376584</v>
      </c>
    </row>
    <row r="559" spans="1:8" ht="12.75" customHeight="1">
      <c r="A559" s="288" t="s">
        <v>1015</v>
      </c>
      <c r="B559" s="70">
        <v>24767230</v>
      </c>
      <c r="C559" s="70">
        <v>6870652</v>
      </c>
      <c r="D559" s="70">
        <v>861340</v>
      </c>
      <c r="E559" s="260">
        <v>3.4777405466820475</v>
      </c>
      <c r="F559" s="252">
        <v>12.536510363208617</v>
      </c>
      <c r="G559" s="197">
        <v>3623895</v>
      </c>
      <c r="H559" s="197">
        <v>303597</v>
      </c>
    </row>
    <row r="560" spans="1:8" ht="12.75" customHeight="1">
      <c r="A560" s="288" t="s">
        <v>1022</v>
      </c>
      <c r="B560" s="70">
        <v>28146158</v>
      </c>
      <c r="C560" s="70">
        <v>10867365</v>
      </c>
      <c r="D560" s="70">
        <v>78824</v>
      </c>
      <c r="E560" s="260">
        <v>0.28005243202287144</v>
      </c>
      <c r="F560" s="252">
        <v>0.7253276208170057</v>
      </c>
      <c r="G560" s="70">
        <v>1000000</v>
      </c>
      <c r="H560" s="70">
        <v>46155</v>
      </c>
    </row>
    <row r="561" spans="1:8" ht="12" customHeight="1">
      <c r="A561" s="288" t="s">
        <v>1023</v>
      </c>
      <c r="B561" s="70">
        <v>8723445</v>
      </c>
      <c r="C561" s="70">
        <v>2367365</v>
      </c>
      <c r="D561" s="70">
        <v>63012</v>
      </c>
      <c r="E561" s="260">
        <v>0.722329309120422</v>
      </c>
      <c r="F561" s="252">
        <v>2.661693486217799</v>
      </c>
      <c r="G561" s="197">
        <v>1000000</v>
      </c>
      <c r="H561" s="197">
        <v>45771</v>
      </c>
    </row>
    <row r="562" spans="1:8" ht="12.75" customHeight="1">
      <c r="A562" s="288" t="s">
        <v>1024</v>
      </c>
      <c r="B562" s="70">
        <v>19422713</v>
      </c>
      <c r="C562" s="70">
        <v>8500000</v>
      </c>
      <c r="D562" s="70">
        <v>15812</v>
      </c>
      <c r="E562" s="260">
        <v>0.08140984217807265</v>
      </c>
      <c r="F562" s="252">
        <v>0.18602352941176473</v>
      </c>
      <c r="G562" s="197">
        <v>0</v>
      </c>
      <c r="H562" s="197">
        <v>384</v>
      </c>
    </row>
    <row r="563" spans="1:8" ht="12.75" customHeight="1">
      <c r="A563" s="288"/>
      <c r="B563" s="70"/>
      <c r="C563" s="70"/>
      <c r="D563" s="70"/>
      <c r="E563" s="260"/>
      <c r="F563" s="252"/>
      <c r="G563" s="197"/>
      <c r="H563" s="197"/>
    </row>
    <row r="564" spans="1:8" ht="25.5" customHeight="1">
      <c r="A564" s="286" t="s">
        <v>1083</v>
      </c>
      <c r="B564" s="70"/>
      <c r="C564" s="70"/>
      <c r="D564" s="70"/>
      <c r="E564" s="260"/>
      <c r="F564" s="252"/>
      <c r="G564" s="197"/>
      <c r="H564" s="197"/>
    </row>
    <row r="565" spans="1:8" ht="12.75" customHeight="1">
      <c r="A565" s="287" t="s">
        <v>1006</v>
      </c>
      <c r="B565" s="70">
        <v>2786422</v>
      </c>
      <c r="C565" s="70">
        <v>1135873</v>
      </c>
      <c r="D565" s="70">
        <v>335841</v>
      </c>
      <c r="E565" s="260">
        <v>12.052768747878103</v>
      </c>
      <c r="F565" s="252">
        <v>29.566773750234397</v>
      </c>
      <c r="G565" s="70">
        <v>461178</v>
      </c>
      <c r="H565" s="70">
        <v>335841</v>
      </c>
    </row>
    <row r="566" spans="1:8" ht="12.75" customHeight="1">
      <c r="A566" s="289" t="s">
        <v>1084</v>
      </c>
      <c r="B566" s="70">
        <v>562071</v>
      </c>
      <c r="C566" s="70">
        <v>208096</v>
      </c>
      <c r="D566" s="70">
        <v>139431</v>
      </c>
      <c r="E566" s="260">
        <v>24.80665254033743</v>
      </c>
      <c r="F566" s="252">
        <v>67.0032100568968</v>
      </c>
      <c r="G566" s="197">
        <v>70466</v>
      </c>
      <c r="H566" s="197">
        <v>139431</v>
      </c>
    </row>
    <row r="567" spans="1:8" ht="12.75" customHeight="1">
      <c r="A567" s="287" t="s">
        <v>1085</v>
      </c>
      <c r="B567" s="70">
        <v>2224351</v>
      </c>
      <c r="C567" s="70">
        <v>927777</v>
      </c>
      <c r="D567" s="70">
        <v>196410</v>
      </c>
      <c r="E567" s="260">
        <v>8.829991309824752</v>
      </c>
      <c r="F567" s="252">
        <v>21.169957867030547</v>
      </c>
      <c r="G567" s="197">
        <v>390712</v>
      </c>
      <c r="H567" s="197">
        <v>196410</v>
      </c>
    </row>
    <row r="568" spans="1:8" ht="12.75" customHeight="1">
      <c r="A568" s="288" t="s">
        <v>1037</v>
      </c>
      <c r="B568" s="70">
        <v>2786422</v>
      </c>
      <c r="C568" s="70">
        <v>2786422</v>
      </c>
      <c r="D568" s="70">
        <v>335841</v>
      </c>
      <c r="E568" s="260">
        <v>12.052768747878103</v>
      </c>
      <c r="F568" s="252">
        <v>12.052768747878103</v>
      </c>
      <c r="G568" s="70">
        <v>2629864</v>
      </c>
      <c r="H568" s="70">
        <v>335841</v>
      </c>
    </row>
    <row r="569" spans="1:8" ht="12.75" customHeight="1">
      <c r="A569" s="288" t="s">
        <v>1039</v>
      </c>
      <c r="B569" s="70">
        <v>2786422</v>
      </c>
      <c r="C569" s="70">
        <v>2786422</v>
      </c>
      <c r="D569" s="70">
        <v>335841</v>
      </c>
      <c r="E569" s="260">
        <v>12.052768747878103</v>
      </c>
      <c r="F569" s="252">
        <v>12.052768747878103</v>
      </c>
      <c r="G569" s="70">
        <v>2629864</v>
      </c>
      <c r="H569" s="70">
        <v>335841</v>
      </c>
    </row>
    <row r="570" spans="1:8" ht="12.75" customHeight="1">
      <c r="A570" s="288" t="s">
        <v>1012</v>
      </c>
      <c r="B570" s="70">
        <v>0</v>
      </c>
      <c r="C570" s="70">
        <v>0</v>
      </c>
      <c r="D570" s="70">
        <v>0</v>
      </c>
      <c r="E570" s="260">
        <v>0</v>
      </c>
      <c r="F570" s="252">
        <v>0</v>
      </c>
      <c r="G570" s="70">
        <v>0</v>
      </c>
      <c r="H570" s="70">
        <v>0</v>
      </c>
    </row>
    <row r="571" spans="1:8" ht="13.5" customHeight="1">
      <c r="A571" s="288" t="s">
        <v>1015</v>
      </c>
      <c r="B571" s="70">
        <v>2786422</v>
      </c>
      <c r="C571" s="70">
        <v>2786422</v>
      </c>
      <c r="D571" s="70">
        <v>335841</v>
      </c>
      <c r="E571" s="260">
        <v>12.052768747878103</v>
      </c>
      <c r="F571" s="252">
        <v>12.052768747878103</v>
      </c>
      <c r="G571" s="70">
        <v>2629864</v>
      </c>
      <c r="H571" s="70">
        <v>335841</v>
      </c>
    </row>
    <row r="572" spans="1:8" ht="26.25" customHeight="1">
      <c r="A572" s="245" t="s">
        <v>1086</v>
      </c>
      <c r="B572" s="70">
        <v>562071</v>
      </c>
      <c r="C572" s="70">
        <v>562071</v>
      </c>
      <c r="D572" s="70">
        <v>139431</v>
      </c>
      <c r="E572" s="260">
        <v>24.80665254033743</v>
      </c>
      <c r="F572" s="252">
        <v>24.80665254033743</v>
      </c>
      <c r="G572" s="197">
        <v>529112</v>
      </c>
      <c r="H572" s="197">
        <v>139431</v>
      </c>
    </row>
    <row r="573" spans="1:8" ht="27.75" customHeight="1">
      <c r="A573" s="245" t="s">
        <v>1087</v>
      </c>
      <c r="B573" s="70">
        <v>2224351</v>
      </c>
      <c r="C573" s="70">
        <v>2224351</v>
      </c>
      <c r="D573" s="70">
        <v>196410</v>
      </c>
      <c r="E573" s="260">
        <v>8.829991309824752</v>
      </c>
      <c r="F573" s="252">
        <v>8.829991309824752</v>
      </c>
      <c r="G573" s="197">
        <v>2100752</v>
      </c>
      <c r="H573" s="197">
        <v>196410</v>
      </c>
    </row>
    <row r="574" spans="1:8" ht="13.5" customHeight="1">
      <c r="A574" s="288" t="s">
        <v>1048</v>
      </c>
      <c r="B574" s="70">
        <v>20201205</v>
      </c>
      <c r="C574" s="272" t="s">
        <v>1697</v>
      </c>
      <c r="D574" s="70">
        <v>-6030149</v>
      </c>
      <c r="E574" s="260">
        <v>-29.850442089964435</v>
      </c>
      <c r="F574" s="252">
        <v>0</v>
      </c>
      <c r="G574" s="256" t="s">
        <v>1697</v>
      </c>
      <c r="H574" s="197">
        <v>1528792</v>
      </c>
    </row>
    <row r="575" spans="1:8" ht="13.5" customHeight="1">
      <c r="A575" s="288" t="s">
        <v>1052</v>
      </c>
      <c r="B575" s="70">
        <v>263529</v>
      </c>
      <c r="C575" s="73">
        <v>172000</v>
      </c>
      <c r="D575" s="70">
        <v>39071</v>
      </c>
      <c r="E575" s="260">
        <v>14.826072272880783</v>
      </c>
      <c r="F575" s="252">
        <v>22.715697674418607</v>
      </c>
      <c r="G575" s="73">
        <v>43000</v>
      </c>
      <c r="H575" s="73">
        <v>13691</v>
      </c>
    </row>
    <row r="576" spans="1:8" ht="13.5" customHeight="1">
      <c r="A576" s="290" t="s">
        <v>1053</v>
      </c>
      <c r="B576" s="70">
        <v>2471721</v>
      </c>
      <c r="C576" s="73">
        <v>824800</v>
      </c>
      <c r="D576" s="154">
        <v>787905</v>
      </c>
      <c r="E576" s="260">
        <v>31.876777354725718</v>
      </c>
      <c r="F576" s="252">
        <v>95.5267943743938</v>
      </c>
      <c r="G576" s="73">
        <v>206200</v>
      </c>
      <c r="H576" s="73">
        <v>225597</v>
      </c>
    </row>
    <row r="577" spans="1:8" s="293" customFormat="1" ht="13.5" customHeight="1">
      <c r="A577" s="291"/>
      <c r="B577" s="292"/>
      <c r="E577" s="294"/>
      <c r="F577" s="295"/>
      <c r="G577" s="296"/>
      <c r="H577" s="296"/>
    </row>
    <row r="578" spans="1:8" s="146" customFormat="1" ht="12.75" customHeight="1">
      <c r="A578" s="297"/>
      <c r="B578" s="46"/>
      <c r="E578" s="298"/>
      <c r="F578" s="299"/>
      <c r="G578" s="300"/>
      <c r="H578" s="300"/>
    </row>
    <row r="579" ht="12.75" customHeight="1">
      <c r="A579" s="302"/>
    </row>
    <row r="580" spans="1:8" s="144" customFormat="1" ht="15">
      <c r="A580" s="139" t="s">
        <v>180</v>
      </c>
      <c r="C580" s="145"/>
      <c r="D580" s="145"/>
      <c r="E580" s="303"/>
      <c r="F580" s="146"/>
      <c r="H580" s="304" t="s">
        <v>1735</v>
      </c>
    </row>
    <row r="581" spans="1:8" s="144" customFormat="1" ht="15">
      <c r="A581" s="139"/>
      <c r="C581" s="279"/>
      <c r="D581" s="279"/>
      <c r="E581" s="279"/>
      <c r="F581" s="279"/>
      <c r="G581" s="279"/>
      <c r="H581" s="305"/>
    </row>
    <row r="582" spans="1:8" ht="17.25" customHeight="1">
      <c r="A582" s="281"/>
      <c r="E582" s="279"/>
      <c r="F582" s="64"/>
      <c r="G582" s="64"/>
      <c r="H582" s="64"/>
    </row>
    <row r="583" spans="1:8" ht="17.25" customHeight="1">
      <c r="A583" s="281"/>
      <c r="E583" s="279"/>
      <c r="F583" s="64"/>
      <c r="G583" s="64"/>
      <c r="H583" s="64"/>
    </row>
    <row r="584" spans="1:8" ht="17.25" customHeight="1">
      <c r="A584" s="203" t="s">
        <v>1088</v>
      </c>
      <c r="B584" s="263"/>
      <c r="C584" s="64"/>
      <c r="E584" s="64"/>
      <c r="F584" s="64"/>
      <c r="G584" s="64"/>
      <c r="H584" s="64"/>
    </row>
    <row r="585" spans="2:8" ht="17.25" customHeight="1">
      <c r="B585" s="262"/>
      <c r="C585" s="64"/>
      <c r="E585" s="64"/>
      <c r="F585" s="64"/>
      <c r="G585" s="64"/>
      <c r="H585" s="64"/>
    </row>
    <row r="586" spans="1:8" ht="17.25" customHeight="1">
      <c r="A586" s="281"/>
      <c r="B586" s="262"/>
      <c r="C586" s="64"/>
      <c r="E586" s="64"/>
      <c r="F586" s="64"/>
      <c r="G586" s="64"/>
      <c r="H586" s="64"/>
    </row>
    <row r="587" spans="1:8" ht="17.25" customHeight="1">
      <c r="A587" s="281"/>
      <c r="B587" s="262"/>
      <c r="C587" s="64"/>
      <c r="E587" s="64"/>
      <c r="F587" s="64"/>
      <c r="G587" s="64"/>
      <c r="H587" s="64"/>
    </row>
    <row r="589" spans="2:4" ht="17.25" customHeight="1">
      <c r="B589" s="229"/>
      <c r="C589" s="229"/>
      <c r="D589" s="229"/>
    </row>
    <row r="590" spans="2:4" ht="17.25" customHeight="1">
      <c r="B590" s="229"/>
      <c r="C590" s="229"/>
      <c r="D590" s="229"/>
    </row>
  </sheetData>
  <printOptions horizontalCentered="1"/>
  <pageMargins left="0.9448818897637796" right="0.35433070866141736" top="0.5511811023622047" bottom="0.7480314960629921" header="0.5118110236220472" footer="0.5118110236220472"/>
  <pageSetup firstPageNumber="11" useFirstPageNumber="1" horizontalDpi="300" verticalDpi="300" orientation="portrait" paperSize="9" scale="78" r:id="rId1"/>
  <headerFooter alignWithMargins="0">
    <oddFooter>&amp;C&amp;P</oddFooter>
  </headerFooter>
  <rowBreaks count="9" manualBreakCount="9">
    <brk id="59" max="7" man="1"/>
    <brk id="118" max="7" man="1"/>
    <brk id="169" max="7" man="1"/>
    <brk id="226" max="7" man="1"/>
    <brk id="283" max="7" man="1"/>
    <brk id="339" max="7" man="1"/>
    <brk id="401" max="7" man="1"/>
    <brk id="457" max="7" man="1"/>
    <brk id="51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83"/>
  <sheetViews>
    <sheetView zoomScaleSheetLayoutView="100" workbookViewId="0" topLeftCell="A1">
      <selection activeCell="C103" sqref="C103"/>
    </sheetView>
  </sheetViews>
  <sheetFormatPr defaultColWidth="9.140625" defaultRowHeight="12.75"/>
  <cols>
    <col min="1" max="1" width="9.28125" style="307" customWidth="1"/>
    <col min="2" max="2" width="34.421875" style="307" customWidth="1"/>
    <col min="3" max="3" width="15.28125" style="343" customWidth="1"/>
    <col min="4" max="4" width="12.140625" style="343" customWidth="1"/>
    <col min="5" max="5" width="13.28125" style="343" customWidth="1"/>
    <col min="6" max="6" width="7.8515625" style="343" customWidth="1"/>
    <col min="7" max="7" width="9.00390625" style="343" customWidth="1"/>
    <col min="8" max="8" width="13.140625" style="343" customWidth="1"/>
    <col min="9" max="9" width="12.57421875" style="343" customWidth="1"/>
    <col min="10" max="16384" width="9.140625" style="307" customWidth="1"/>
  </cols>
  <sheetData>
    <row r="1" spans="1:9" ht="12.75">
      <c r="A1" s="1116" t="s">
        <v>1680</v>
      </c>
      <c r="B1" s="1116"/>
      <c r="C1" s="1116"/>
      <c r="D1" s="1116"/>
      <c r="E1" s="1116"/>
      <c r="F1" s="1116"/>
      <c r="G1" s="1116"/>
      <c r="H1" s="1116"/>
      <c r="I1" s="1116"/>
    </row>
    <row r="2" spans="1:9" ht="15" customHeight="1">
      <c r="A2" s="1120" t="s">
        <v>1681</v>
      </c>
      <c r="B2" s="1120"/>
      <c r="C2" s="1120"/>
      <c r="D2" s="1120"/>
      <c r="E2" s="1120"/>
      <c r="F2" s="1120"/>
      <c r="G2" s="1120"/>
      <c r="H2" s="1120"/>
      <c r="I2" s="1120"/>
    </row>
    <row r="3" spans="1:9" ht="3.75" customHeight="1">
      <c r="A3" s="1121"/>
      <c r="B3" s="1121"/>
      <c r="C3" s="1121"/>
      <c r="D3" s="1121"/>
      <c r="E3" s="1121"/>
      <c r="F3" s="1121"/>
      <c r="G3" s="1121"/>
      <c r="H3" s="1121"/>
      <c r="I3" s="1121"/>
    </row>
    <row r="4" spans="1:9" s="306" customFormat="1" ht="12.75">
      <c r="A4" s="1118" t="s">
        <v>1682</v>
      </c>
      <c r="B4" s="1118"/>
      <c r="C4" s="1118"/>
      <c r="D4" s="1118"/>
      <c r="E4" s="1118"/>
      <c r="F4" s="1118"/>
      <c r="G4" s="1118"/>
      <c r="H4" s="1118"/>
      <c r="I4" s="1118"/>
    </row>
    <row r="5" spans="1:9" s="306" customFormat="1" ht="12.75">
      <c r="A5" s="170"/>
      <c r="B5" s="170"/>
      <c r="C5" s="171"/>
      <c r="D5" s="171"/>
      <c r="E5" s="171"/>
      <c r="F5" s="171"/>
      <c r="G5" s="171"/>
      <c r="H5" s="171"/>
      <c r="I5" s="171"/>
    </row>
    <row r="6" spans="1:9" s="173" customFormat="1" ht="17.25" customHeight="1">
      <c r="A6" s="1119" t="s">
        <v>1683</v>
      </c>
      <c r="B6" s="1119"/>
      <c r="C6" s="1119"/>
      <c r="D6" s="1119"/>
      <c r="E6" s="1119"/>
      <c r="F6" s="1119"/>
      <c r="G6" s="1119"/>
      <c r="H6" s="1119"/>
      <c r="I6" s="1119"/>
    </row>
    <row r="7" spans="1:9" s="173" customFormat="1" ht="17.25" customHeight="1">
      <c r="A7" s="1113" t="s">
        <v>1090</v>
      </c>
      <c r="B7" s="1113"/>
      <c r="C7" s="1113"/>
      <c r="D7" s="1113"/>
      <c r="E7" s="1113"/>
      <c r="F7" s="1113"/>
      <c r="G7" s="1113"/>
      <c r="H7" s="1113"/>
      <c r="I7" s="1113"/>
    </row>
    <row r="8" spans="1:9" s="173" customFormat="1" ht="17.25" customHeight="1">
      <c r="A8" s="1114" t="s">
        <v>1685</v>
      </c>
      <c r="B8" s="1114"/>
      <c r="C8" s="1114"/>
      <c r="D8" s="1114"/>
      <c r="E8" s="1114"/>
      <c r="F8" s="1114"/>
      <c r="G8" s="1114"/>
      <c r="H8" s="1114"/>
      <c r="I8" s="1114"/>
    </row>
    <row r="9" spans="1:9" s="178" customFormat="1" ht="12.75">
      <c r="A9" s="1115" t="s">
        <v>1686</v>
      </c>
      <c r="B9" s="1115"/>
      <c r="C9" s="1115"/>
      <c r="D9" s="1115"/>
      <c r="E9" s="1115"/>
      <c r="F9" s="1115"/>
      <c r="G9" s="1115"/>
      <c r="H9" s="1115"/>
      <c r="I9" s="1115"/>
    </row>
    <row r="10" spans="1:9" s="178" customFormat="1" ht="12.75">
      <c r="A10" s="179" t="s">
        <v>1687</v>
      </c>
      <c r="B10" s="151"/>
      <c r="C10" s="151"/>
      <c r="D10" s="48"/>
      <c r="E10" s="151"/>
      <c r="F10" s="176"/>
      <c r="H10" s="180"/>
      <c r="I10" s="180" t="s">
        <v>1091</v>
      </c>
    </row>
    <row r="11" spans="1:9" ht="15.75">
      <c r="A11" s="141"/>
      <c r="B11" s="141"/>
      <c r="C11" s="279"/>
      <c r="D11" s="279"/>
      <c r="E11" s="279"/>
      <c r="F11" s="279"/>
      <c r="G11" s="279"/>
      <c r="H11" s="189"/>
      <c r="I11" s="279" t="s">
        <v>1092</v>
      </c>
    </row>
    <row r="12" spans="1:9" s="144" customFormat="1" ht="12.75">
      <c r="A12" s="203"/>
      <c r="B12" s="203"/>
      <c r="C12" s="279"/>
      <c r="D12" s="279"/>
      <c r="E12" s="279"/>
      <c r="F12" s="279"/>
      <c r="G12" s="279"/>
      <c r="H12" s="279"/>
      <c r="I12" s="279" t="s">
        <v>1739</v>
      </c>
    </row>
    <row r="13" spans="1:9" s="144" customFormat="1" ht="102">
      <c r="A13" s="217" t="s">
        <v>1093</v>
      </c>
      <c r="B13" s="217" t="s">
        <v>1740</v>
      </c>
      <c r="C13" s="217" t="s">
        <v>1741</v>
      </c>
      <c r="D13" s="217" t="s">
        <v>1001</v>
      </c>
      <c r="E13" s="217" t="s">
        <v>1742</v>
      </c>
      <c r="F13" s="217" t="s">
        <v>1094</v>
      </c>
      <c r="G13" s="217" t="s">
        <v>1095</v>
      </c>
      <c r="H13" s="217" t="s">
        <v>1004</v>
      </c>
      <c r="I13" s="217" t="s">
        <v>1744</v>
      </c>
    </row>
    <row r="14" spans="1:9" s="144" customFormat="1" ht="12.75">
      <c r="A14" s="253">
        <v>1</v>
      </c>
      <c r="B14" s="217">
        <v>2</v>
      </c>
      <c r="C14" s="217">
        <v>3</v>
      </c>
      <c r="D14" s="217">
        <v>4</v>
      </c>
      <c r="E14" s="217">
        <v>5</v>
      </c>
      <c r="F14" s="217">
        <v>6</v>
      </c>
      <c r="G14" s="217">
        <v>7</v>
      </c>
      <c r="H14" s="217">
        <v>8</v>
      </c>
      <c r="I14" s="217">
        <v>9</v>
      </c>
    </row>
    <row r="15" spans="1:9" s="144" customFormat="1" ht="12.75">
      <c r="A15" s="308" t="s">
        <v>1096</v>
      </c>
      <c r="B15" s="309" t="s">
        <v>1005</v>
      </c>
      <c r="C15" s="35">
        <v>2398918995</v>
      </c>
      <c r="D15" s="35" t="s">
        <v>1697</v>
      </c>
      <c r="E15" s="35">
        <v>725325553</v>
      </c>
      <c r="F15" s="310">
        <v>30.235516685297664</v>
      </c>
      <c r="G15" s="311" t="s">
        <v>1697</v>
      </c>
      <c r="H15" s="312" t="s">
        <v>1697</v>
      </c>
      <c r="I15" s="223">
        <v>178671624</v>
      </c>
    </row>
    <row r="16" spans="1:9" s="144" customFormat="1" ht="13.5" customHeight="1">
      <c r="A16" s="253"/>
      <c r="B16" s="114" t="s">
        <v>1097</v>
      </c>
      <c r="C16" s="35">
        <v>2598930427</v>
      </c>
      <c r="D16" s="35">
        <v>811581160</v>
      </c>
      <c r="E16" s="35">
        <v>800953761</v>
      </c>
      <c r="F16" s="310">
        <v>30.818591859134827</v>
      </c>
      <c r="G16" s="310">
        <v>98.69053157912143</v>
      </c>
      <c r="H16" s="35">
        <v>208459180</v>
      </c>
      <c r="I16" s="35">
        <v>193390099</v>
      </c>
    </row>
    <row r="17" spans="1:9" s="144" customFormat="1" ht="12.75" customHeight="1">
      <c r="A17" s="253"/>
      <c r="B17" s="114" t="s">
        <v>1098</v>
      </c>
      <c r="C17" s="73">
        <v>2264144649</v>
      </c>
      <c r="D17" s="73">
        <v>695283374</v>
      </c>
      <c r="E17" s="73">
        <v>695283374</v>
      </c>
      <c r="F17" s="71">
        <v>30.708434388548646</v>
      </c>
      <c r="G17" s="71">
        <v>100</v>
      </c>
      <c r="H17" s="73">
        <v>169008564</v>
      </c>
      <c r="I17" s="73">
        <v>169008564</v>
      </c>
    </row>
    <row r="18" spans="1:9" s="144" customFormat="1" ht="12.75" customHeight="1">
      <c r="A18" s="253"/>
      <c r="B18" s="114" t="s">
        <v>1099</v>
      </c>
      <c r="C18" s="73">
        <v>102844695</v>
      </c>
      <c r="D18" s="73">
        <v>35752780</v>
      </c>
      <c r="E18" s="73">
        <v>36155714</v>
      </c>
      <c r="F18" s="71">
        <v>35.15564317634468</v>
      </c>
      <c r="G18" s="71">
        <v>101.12700047380932</v>
      </c>
      <c r="H18" s="73">
        <v>9413697</v>
      </c>
      <c r="I18" s="73">
        <v>8116829</v>
      </c>
    </row>
    <row r="19" spans="1:9" s="144" customFormat="1" ht="12.75" customHeight="1">
      <c r="A19" s="253"/>
      <c r="B19" s="114" t="s">
        <v>1100</v>
      </c>
      <c r="C19" s="73">
        <v>231941083</v>
      </c>
      <c r="D19" s="73">
        <v>80545006</v>
      </c>
      <c r="E19" s="73">
        <v>69514673</v>
      </c>
      <c r="F19" s="71">
        <v>29.970832291060745</v>
      </c>
      <c r="G19" s="71">
        <v>86.30537938006982</v>
      </c>
      <c r="H19" s="73">
        <v>30036919</v>
      </c>
      <c r="I19" s="73">
        <v>16264706</v>
      </c>
    </row>
    <row r="20" spans="1:9" s="144" customFormat="1" ht="12.75" customHeight="1">
      <c r="A20" s="313" t="s">
        <v>1101</v>
      </c>
      <c r="B20" s="309" t="s">
        <v>1102</v>
      </c>
      <c r="C20" s="35">
        <v>2613491072</v>
      </c>
      <c r="D20" s="35">
        <v>800604381</v>
      </c>
      <c r="E20" s="35">
        <v>633168569</v>
      </c>
      <c r="F20" s="310">
        <v>24.22692680237325</v>
      </c>
      <c r="G20" s="310">
        <v>79.08632328605756</v>
      </c>
      <c r="H20" s="35">
        <v>196841421</v>
      </c>
      <c r="I20" s="35">
        <v>165389046</v>
      </c>
    </row>
    <row r="21" spans="1:9" s="144" customFormat="1" ht="12.75" customHeight="1">
      <c r="A21" s="314"/>
      <c r="B21" s="283" t="s">
        <v>524</v>
      </c>
      <c r="C21" s="35">
        <v>2222744112</v>
      </c>
      <c r="D21" s="35">
        <v>712807848</v>
      </c>
      <c r="E21" s="35">
        <v>589111400</v>
      </c>
      <c r="F21" s="310">
        <v>26.503788574651725</v>
      </c>
      <c r="G21" s="310">
        <v>82.64659285850063</v>
      </c>
      <c r="H21" s="35">
        <v>169591976</v>
      </c>
      <c r="I21" s="35">
        <v>152017891</v>
      </c>
    </row>
    <row r="22" spans="1:9" s="144" customFormat="1" ht="12.75" customHeight="1">
      <c r="A22" s="194">
        <v>1000</v>
      </c>
      <c r="B22" s="283" t="s">
        <v>1103</v>
      </c>
      <c r="C22" s="35">
        <v>881377457</v>
      </c>
      <c r="D22" s="35">
        <v>279489180</v>
      </c>
      <c r="E22" s="35">
        <v>243649931</v>
      </c>
      <c r="F22" s="310">
        <v>27.644220880044585</v>
      </c>
      <c r="G22" s="310">
        <v>87.17687425323585</v>
      </c>
      <c r="H22" s="223">
        <v>71504135</v>
      </c>
      <c r="I22" s="35">
        <v>66590591</v>
      </c>
    </row>
    <row r="23" spans="1:9" s="144" customFormat="1" ht="12.75" customHeight="1">
      <c r="A23" s="253">
        <v>1100</v>
      </c>
      <c r="B23" s="124" t="s">
        <v>1104</v>
      </c>
      <c r="C23" s="73">
        <v>392022584</v>
      </c>
      <c r="D23" s="73">
        <v>118935010</v>
      </c>
      <c r="E23" s="73">
        <v>110013158</v>
      </c>
      <c r="F23" s="71">
        <v>28.062964352074165</v>
      </c>
      <c r="G23" s="71">
        <v>92.49854857707584</v>
      </c>
      <c r="H23" s="73">
        <v>30752801</v>
      </c>
      <c r="I23" s="73">
        <v>29829440</v>
      </c>
    </row>
    <row r="24" spans="1:9" s="144" customFormat="1" ht="25.5" customHeight="1">
      <c r="A24" s="253">
        <v>1200</v>
      </c>
      <c r="B24" s="114" t="s">
        <v>1105</v>
      </c>
      <c r="C24" s="73" t="s">
        <v>1697</v>
      </c>
      <c r="D24" s="73" t="s">
        <v>1697</v>
      </c>
      <c r="E24" s="73">
        <v>25241335</v>
      </c>
      <c r="F24" s="73" t="s">
        <v>1697</v>
      </c>
      <c r="G24" s="73" t="s">
        <v>1697</v>
      </c>
      <c r="H24" s="73" t="s">
        <v>1697</v>
      </c>
      <c r="I24" s="73">
        <v>6786312</v>
      </c>
    </row>
    <row r="25" spans="1:9" s="144" customFormat="1" ht="51" customHeight="1">
      <c r="A25" s="315" t="s">
        <v>1106</v>
      </c>
      <c r="B25" s="316" t="s">
        <v>1107</v>
      </c>
      <c r="C25" s="73" t="s">
        <v>1697</v>
      </c>
      <c r="D25" s="73" t="s">
        <v>1697</v>
      </c>
      <c r="E25" s="73">
        <v>99552670</v>
      </c>
      <c r="F25" s="73" t="s">
        <v>1697</v>
      </c>
      <c r="G25" s="73" t="s">
        <v>1697</v>
      </c>
      <c r="H25" s="73" t="s">
        <v>1697</v>
      </c>
      <c r="I25" s="73">
        <v>27442689</v>
      </c>
    </row>
    <row r="26" spans="1:9" s="144" customFormat="1" ht="99.75" customHeight="1">
      <c r="A26" s="317" t="s">
        <v>1108</v>
      </c>
      <c r="B26" s="318" t="s">
        <v>477</v>
      </c>
      <c r="C26" s="241">
        <v>19897108</v>
      </c>
      <c r="D26" s="241">
        <v>8471231</v>
      </c>
      <c r="E26" s="241">
        <v>3505800</v>
      </c>
      <c r="F26" s="71">
        <v>17.619646030970934</v>
      </c>
      <c r="G26" s="71">
        <v>41.38477630936991</v>
      </c>
      <c r="H26" s="241">
        <v>2484047</v>
      </c>
      <c r="I26" s="241">
        <v>1376585</v>
      </c>
    </row>
    <row r="27" spans="1:9" s="144" customFormat="1" ht="24.75" customHeight="1">
      <c r="A27" s="315" t="s">
        <v>478</v>
      </c>
      <c r="B27" s="316" t="s">
        <v>479</v>
      </c>
      <c r="C27" s="73" t="s">
        <v>1697</v>
      </c>
      <c r="D27" s="73" t="s">
        <v>1697</v>
      </c>
      <c r="E27" s="73">
        <v>5470442</v>
      </c>
      <c r="F27" s="74" t="s">
        <v>1697</v>
      </c>
      <c r="G27" s="74" t="s">
        <v>1697</v>
      </c>
      <c r="H27" s="73" t="s">
        <v>1697</v>
      </c>
      <c r="I27" s="73">
        <v>1309093</v>
      </c>
    </row>
    <row r="28" spans="1:9" s="144" customFormat="1" ht="12.75" customHeight="1">
      <c r="A28" s="315">
        <v>1800</v>
      </c>
      <c r="B28" s="114" t="s">
        <v>480</v>
      </c>
      <c r="C28" s="73" t="s">
        <v>1697</v>
      </c>
      <c r="D28" s="73" t="s">
        <v>1697</v>
      </c>
      <c r="E28" s="73">
        <v>3372326</v>
      </c>
      <c r="F28" s="74" t="s">
        <v>1697</v>
      </c>
      <c r="G28" s="74" t="s">
        <v>1697</v>
      </c>
      <c r="H28" s="73" t="s">
        <v>1697</v>
      </c>
      <c r="I28" s="73">
        <v>1223057</v>
      </c>
    </row>
    <row r="29" spans="1:9" s="144" customFormat="1" ht="14.25" customHeight="1">
      <c r="A29" s="194">
        <v>2000</v>
      </c>
      <c r="B29" s="194" t="s">
        <v>1014</v>
      </c>
      <c r="C29" s="35">
        <v>64535310</v>
      </c>
      <c r="D29" s="35">
        <v>28442931</v>
      </c>
      <c r="E29" s="35">
        <v>28079251</v>
      </c>
      <c r="F29" s="310">
        <v>43.50990333818804</v>
      </c>
      <c r="G29" s="310">
        <v>98.72136946786532</v>
      </c>
      <c r="H29" s="223">
        <v>15866541</v>
      </c>
      <c r="I29" s="35">
        <v>15897082</v>
      </c>
    </row>
    <row r="30" spans="1:9" s="144" customFormat="1" ht="12.75" customHeight="1">
      <c r="A30" s="253"/>
      <c r="B30" s="114" t="s">
        <v>481</v>
      </c>
      <c r="C30" s="73" t="s">
        <v>1697</v>
      </c>
      <c r="D30" s="73" t="s">
        <v>1697</v>
      </c>
      <c r="E30" s="73">
        <v>13579255</v>
      </c>
      <c r="F30" s="73" t="s">
        <v>1697</v>
      </c>
      <c r="G30" s="73" t="s">
        <v>1697</v>
      </c>
      <c r="H30" s="73" t="s">
        <v>1697</v>
      </c>
      <c r="I30" s="73">
        <v>2856674</v>
      </c>
    </row>
    <row r="31" spans="1:9" s="144" customFormat="1" ht="12.75" customHeight="1">
      <c r="A31" s="253"/>
      <c r="B31" s="114" t="s">
        <v>482</v>
      </c>
      <c r="C31" s="73" t="s">
        <v>1697</v>
      </c>
      <c r="D31" s="73" t="s">
        <v>1697</v>
      </c>
      <c r="E31" s="73">
        <v>14499996</v>
      </c>
      <c r="F31" s="73" t="s">
        <v>1697</v>
      </c>
      <c r="G31" s="73" t="s">
        <v>1697</v>
      </c>
      <c r="H31" s="73" t="s">
        <v>1697</v>
      </c>
      <c r="I31" s="73">
        <v>13040408</v>
      </c>
    </row>
    <row r="32" spans="1:9" s="144" customFormat="1" ht="12.75" customHeight="1">
      <c r="A32" s="194">
        <v>3000</v>
      </c>
      <c r="B32" s="194" t="s">
        <v>483</v>
      </c>
      <c r="C32" s="35">
        <v>1276831345</v>
      </c>
      <c r="D32" s="35">
        <v>404875737</v>
      </c>
      <c r="E32" s="35">
        <v>317382218</v>
      </c>
      <c r="F32" s="310">
        <v>24.857019624623955</v>
      </c>
      <c r="G32" s="310">
        <v>78.39003155676873</v>
      </c>
      <c r="H32" s="223">
        <v>82221300</v>
      </c>
      <c r="I32" s="35">
        <v>69530218</v>
      </c>
    </row>
    <row r="33" spans="1:9" s="144" customFormat="1" ht="12.75" customHeight="1">
      <c r="A33" s="253">
        <v>3100</v>
      </c>
      <c r="B33" s="253" t="s">
        <v>484</v>
      </c>
      <c r="C33" s="73" t="s">
        <v>1697</v>
      </c>
      <c r="D33" s="73" t="s">
        <v>1697</v>
      </c>
      <c r="E33" s="73">
        <v>5400109</v>
      </c>
      <c r="F33" s="73" t="s">
        <v>1697</v>
      </c>
      <c r="G33" s="73" t="s">
        <v>1697</v>
      </c>
      <c r="H33" s="73" t="s">
        <v>1697</v>
      </c>
      <c r="I33" s="73">
        <v>1992084</v>
      </c>
    </row>
    <row r="34" spans="1:9" s="321" customFormat="1" ht="24.75" customHeight="1">
      <c r="A34" s="319">
        <v>3124</v>
      </c>
      <c r="B34" s="320" t="s">
        <v>485</v>
      </c>
      <c r="C34" s="266" t="s">
        <v>1697</v>
      </c>
      <c r="D34" s="266" t="s">
        <v>1697</v>
      </c>
      <c r="E34" s="241">
        <v>15987</v>
      </c>
      <c r="F34" s="266" t="s">
        <v>1697</v>
      </c>
      <c r="G34" s="266" t="s">
        <v>1697</v>
      </c>
      <c r="H34" s="266" t="s">
        <v>1697</v>
      </c>
      <c r="I34" s="241">
        <v>0</v>
      </c>
    </row>
    <row r="35" spans="1:9" s="144" customFormat="1" ht="12.75" customHeight="1">
      <c r="A35" s="253">
        <v>3200</v>
      </c>
      <c r="B35" s="253" t="s">
        <v>486</v>
      </c>
      <c r="C35" s="197">
        <v>226335073</v>
      </c>
      <c r="D35" s="73" t="s">
        <v>1697</v>
      </c>
      <c r="E35" s="73">
        <v>68843631</v>
      </c>
      <c r="F35" s="322" t="s">
        <v>1697</v>
      </c>
      <c r="G35" s="322" t="s">
        <v>1697</v>
      </c>
      <c r="H35" s="322" t="s">
        <v>1697</v>
      </c>
      <c r="I35" s="73">
        <v>17463085</v>
      </c>
    </row>
    <row r="36" spans="1:9" s="321" customFormat="1" ht="12.75" customHeight="1">
      <c r="A36" s="323">
        <v>3250</v>
      </c>
      <c r="B36" s="318" t="s">
        <v>487</v>
      </c>
      <c r="C36" s="241">
        <v>31534525</v>
      </c>
      <c r="D36" s="241" t="s">
        <v>1697</v>
      </c>
      <c r="E36" s="241">
        <v>10511509</v>
      </c>
      <c r="F36" s="241">
        <v>33.33333544741834</v>
      </c>
      <c r="G36" s="241" t="s">
        <v>1697</v>
      </c>
      <c r="H36" s="241" t="s">
        <v>1697</v>
      </c>
      <c r="I36" s="241">
        <v>2627877</v>
      </c>
    </row>
    <row r="37" spans="1:9" s="321" customFormat="1" ht="12.75" customHeight="1">
      <c r="A37" s="323">
        <v>3280</v>
      </c>
      <c r="B37" s="318" t="s">
        <v>488</v>
      </c>
      <c r="C37" s="241">
        <v>11124654</v>
      </c>
      <c r="D37" s="241" t="s">
        <v>1697</v>
      </c>
      <c r="E37" s="241">
        <v>0</v>
      </c>
      <c r="F37" s="71">
        <v>0</v>
      </c>
      <c r="G37" s="71">
        <v>0</v>
      </c>
      <c r="H37" s="266" t="s">
        <v>1697</v>
      </c>
      <c r="I37" s="241">
        <v>0</v>
      </c>
    </row>
    <row r="38" spans="1:9" s="321" customFormat="1" ht="12.75" customHeight="1">
      <c r="A38" s="323">
        <v>3281</v>
      </c>
      <c r="B38" s="323" t="s">
        <v>489</v>
      </c>
      <c r="C38" s="241">
        <v>11124654</v>
      </c>
      <c r="D38" s="241" t="s">
        <v>1697</v>
      </c>
      <c r="E38" s="241">
        <v>0</v>
      </c>
      <c r="F38" s="71">
        <v>0</v>
      </c>
      <c r="G38" s="71">
        <v>0</v>
      </c>
      <c r="H38" s="241" t="s">
        <v>1697</v>
      </c>
      <c r="I38" s="241">
        <v>0</v>
      </c>
    </row>
    <row r="39" spans="1:9" s="321" customFormat="1" ht="12.75" customHeight="1">
      <c r="A39" s="323">
        <v>3282</v>
      </c>
      <c r="B39" s="323" t="s">
        <v>490</v>
      </c>
      <c r="C39" s="241" t="s">
        <v>1697</v>
      </c>
      <c r="D39" s="241" t="s">
        <v>1697</v>
      </c>
      <c r="E39" s="241">
        <v>0</v>
      </c>
      <c r="F39" s="71">
        <v>0</v>
      </c>
      <c r="G39" s="74" t="s">
        <v>1697</v>
      </c>
      <c r="H39" s="241" t="s">
        <v>1697</v>
      </c>
      <c r="I39" s="73">
        <v>0</v>
      </c>
    </row>
    <row r="40" spans="1:9" s="144" customFormat="1" ht="12.75" customHeight="1">
      <c r="A40" s="253">
        <v>3300</v>
      </c>
      <c r="B40" s="253" t="s">
        <v>491</v>
      </c>
      <c r="C40" s="73">
        <v>43609287</v>
      </c>
      <c r="D40" s="73" t="s">
        <v>1697</v>
      </c>
      <c r="E40" s="73">
        <v>4037876</v>
      </c>
      <c r="F40" s="74" t="s">
        <v>1697</v>
      </c>
      <c r="G40" s="74" t="s">
        <v>1697</v>
      </c>
      <c r="H40" s="73" t="s">
        <v>1697</v>
      </c>
      <c r="I40" s="73">
        <v>1079032</v>
      </c>
    </row>
    <row r="41" spans="1:9" s="144" customFormat="1" ht="26.25" customHeight="1">
      <c r="A41" s="253">
        <v>3400</v>
      </c>
      <c r="B41" s="114" t="s">
        <v>492</v>
      </c>
      <c r="C41" s="73">
        <v>631530549</v>
      </c>
      <c r="D41" s="73">
        <v>196296560</v>
      </c>
      <c r="E41" s="73">
        <v>153725978</v>
      </c>
      <c r="F41" s="71">
        <v>24.341811847964937</v>
      </c>
      <c r="G41" s="71">
        <v>78.3131288699099</v>
      </c>
      <c r="H41" s="73">
        <v>34005290</v>
      </c>
      <c r="I41" s="73">
        <v>36196065</v>
      </c>
    </row>
    <row r="42" spans="1:9" s="321" customFormat="1" ht="12.75" customHeight="1">
      <c r="A42" s="323"/>
      <c r="B42" s="318" t="s">
        <v>493</v>
      </c>
      <c r="C42" s="241">
        <v>13946552</v>
      </c>
      <c r="D42" s="241" t="s">
        <v>1697</v>
      </c>
      <c r="E42" s="241">
        <v>6631411</v>
      </c>
      <c r="F42" s="71">
        <v>47.54874896676971</v>
      </c>
      <c r="G42" s="74" t="s">
        <v>1697</v>
      </c>
      <c r="H42" s="241" t="s">
        <v>1697</v>
      </c>
      <c r="I42" s="241">
        <v>1630389</v>
      </c>
    </row>
    <row r="43" spans="1:9" s="144" customFormat="1" ht="12.75" customHeight="1">
      <c r="A43" s="253">
        <v>3500</v>
      </c>
      <c r="B43" s="114" t="s">
        <v>494</v>
      </c>
      <c r="C43" s="73">
        <v>125926908</v>
      </c>
      <c r="D43" s="73">
        <v>42686260</v>
      </c>
      <c r="E43" s="73">
        <v>41462538</v>
      </c>
      <c r="F43" s="71">
        <v>32.92587633454798</v>
      </c>
      <c r="G43" s="71">
        <v>97.13321804252703</v>
      </c>
      <c r="H43" s="73">
        <v>10985393</v>
      </c>
      <c r="I43" s="73">
        <v>10543505</v>
      </c>
    </row>
    <row r="44" spans="1:9" s="321" customFormat="1" ht="12.75" customHeight="1">
      <c r="A44" s="323"/>
      <c r="B44" s="318" t="s">
        <v>495</v>
      </c>
      <c r="C44" s="241" t="s">
        <v>1697</v>
      </c>
      <c r="D44" s="241" t="s">
        <v>1697</v>
      </c>
      <c r="E44" s="266">
        <v>1910089</v>
      </c>
      <c r="F44" s="74" t="s">
        <v>1697</v>
      </c>
      <c r="G44" s="74" t="s">
        <v>1697</v>
      </c>
      <c r="H44" s="241" t="s">
        <v>1697</v>
      </c>
      <c r="I44" s="241">
        <v>515717</v>
      </c>
    </row>
    <row r="45" spans="1:9" s="321" customFormat="1" ht="12.75" customHeight="1">
      <c r="A45" s="323"/>
      <c r="B45" s="318" t="s">
        <v>496</v>
      </c>
      <c r="C45" s="241" t="s">
        <v>1697</v>
      </c>
      <c r="D45" s="241" t="s">
        <v>1697</v>
      </c>
      <c r="E45" s="266">
        <v>31880113</v>
      </c>
      <c r="F45" s="74" t="s">
        <v>1697</v>
      </c>
      <c r="G45" s="74" t="s">
        <v>1697</v>
      </c>
      <c r="H45" s="241" t="s">
        <v>1697</v>
      </c>
      <c r="I45" s="241">
        <v>8181265</v>
      </c>
    </row>
    <row r="46" spans="1:9" s="321" customFormat="1" ht="12.75" customHeight="1">
      <c r="A46" s="323"/>
      <c r="B46" s="318" t="s">
        <v>497</v>
      </c>
      <c r="C46" s="241" t="s">
        <v>1697</v>
      </c>
      <c r="D46" s="241" t="s">
        <v>1697</v>
      </c>
      <c r="E46" s="266">
        <v>3176297</v>
      </c>
      <c r="F46" s="74" t="s">
        <v>1697</v>
      </c>
      <c r="G46" s="74" t="s">
        <v>1697</v>
      </c>
      <c r="H46" s="241" t="s">
        <v>1697</v>
      </c>
      <c r="I46" s="241">
        <v>752901</v>
      </c>
    </row>
    <row r="47" spans="1:9" s="321" customFormat="1" ht="12.75" customHeight="1">
      <c r="A47" s="324"/>
      <c r="B47" s="318" t="s">
        <v>498</v>
      </c>
      <c r="C47" s="241" t="s">
        <v>1697</v>
      </c>
      <c r="D47" s="241" t="s">
        <v>1697</v>
      </c>
      <c r="E47" s="266">
        <v>4496039</v>
      </c>
      <c r="F47" s="74" t="s">
        <v>1697</v>
      </c>
      <c r="G47" s="74" t="s">
        <v>1697</v>
      </c>
      <c r="H47" s="241" t="s">
        <v>1697</v>
      </c>
      <c r="I47" s="241">
        <v>1093622</v>
      </c>
    </row>
    <row r="48" spans="1:9" s="144" customFormat="1" ht="12.75" customHeight="1">
      <c r="A48" s="284">
        <v>3600</v>
      </c>
      <c r="B48" s="114" t="s">
        <v>499</v>
      </c>
      <c r="C48" s="73" t="s">
        <v>1697</v>
      </c>
      <c r="D48" s="73" t="s">
        <v>1697</v>
      </c>
      <c r="E48" s="73">
        <v>39221601</v>
      </c>
      <c r="F48" s="74" t="s">
        <v>1697</v>
      </c>
      <c r="G48" s="74" t="s">
        <v>1697</v>
      </c>
      <c r="H48" s="73" t="s">
        <v>1697</v>
      </c>
      <c r="I48" s="73">
        <v>1416912</v>
      </c>
    </row>
    <row r="49" spans="1:9" s="321" customFormat="1" ht="26.25" customHeight="1">
      <c r="A49" s="325"/>
      <c r="B49" s="320" t="s">
        <v>500</v>
      </c>
      <c r="C49" s="241">
        <v>8583178</v>
      </c>
      <c r="D49" s="241">
        <v>3190178</v>
      </c>
      <c r="E49" s="241">
        <v>2791526</v>
      </c>
      <c r="F49" s="71">
        <v>32.5232215852916</v>
      </c>
      <c r="G49" s="71">
        <v>87.50376938214734</v>
      </c>
      <c r="H49" s="241">
        <v>5081</v>
      </c>
      <c r="I49" s="241">
        <v>295286</v>
      </c>
    </row>
    <row r="50" spans="1:9" s="144" customFormat="1" ht="25.5" customHeight="1">
      <c r="A50" s="326">
        <v>3700</v>
      </c>
      <c r="B50" s="114" t="s">
        <v>501</v>
      </c>
      <c r="C50" s="73">
        <v>18457027</v>
      </c>
      <c r="D50" s="73" t="s">
        <v>1697</v>
      </c>
      <c r="E50" s="73">
        <v>4092489</v>
      </c>
      <c r="F50" s="74" t="s">
        <v>1697</v>
      </c>
      <c r="G50" s="74" t="s">
        <v>1697</v>
      </c>
      <c r="H50" s="322" t="s">
        <v>1697</v>
      </c>
      <c r="I50" s="73">
        <v>795862</v>
      </c>
    </row>
    <row r="51" spans="1:9" s="321" customFormat="1" ht="38.25" customHeight="1">
      <c r="A51" s="317">
        <v>3720</v>
      </c>
      <c r="B51" s="318" t="s">
        <v>502</v>
      </c>
      <c r="C51" s="241">
        <v>15670605</v>
      </c>
      <c r="D51" s="241">
        <v>4097268</v>
      </c>
      <c r="E51" s="241">
        <v>4092489</v>
      </c>
      <c r="F51" s="71">
        <v>26.11570516900911</v>
      </c>
      <c r="G51" s="71">
        <v>0.0006373931402341538</v>
      </c>
      <c r="H51" s="241">
        <v>776267</v>
      </c>
      <c r="I51" s="241">
        <v>795862</v>
      </c>
    </row>
    <row r="52" spans="1:9" s="321" customFormat="1" ht="39.75" customHeight="1">
      <c r="A52" s="317">
        <v>3740</v>
      </c>
      <c r="B52" s="318" t="s">
        <v>503</v>
      </c>
      <c r="C52" s="241">
        <v>2786422</v>
      </c>
      <c r="D52" s="241" t="s">
        <v>1697</v>
      </c>
      <c r="E52" s="241">
        <v>335841</v>
      </c>
      <c r="F52" s="71">
        <v>12.052768747878103</v>
      </c>
      <c r="G52" s="74" t="s">
        <v>1697</v>
      </c>
      <c r="H52" s="241" t="s">
        <v>1697</v>
      </c>
      <c r="I52" s="241">
        <v>335841</v>
      </c>
    </row>
    <row r="53" spans="1:9" s="144" customFormat="1" ht="12.75" customHeight="1">
      <c r="A53" s="253">
        <v>3900</v>
      </c>
      <c r="B53" s="114" t="s">
        <v>504</v>
      </c>
      <c r="C53" s="73" t="s">
        <v>1697</v>
      </c>
      <c r="D53" s="73" t="s">
        <v>1697</v>
      </c>
      <c r="E53" s="73">
        <v>597996</v>
      </c>
      <c r="F53" s="74" t="s">
        <v>1697</v>
      </c>
      <c r="G53" s="74" t="s">
        <v>1697</v>
      </c>
      <c r="H53" s="73" t="s">
        <v>1697</v>
      </c>
      <c r="I53" s="73">
        <v>43673</v>
      </c>
    </row>
    <row r="54" spans="1:9" s="321" customFormat="1" ht="39" customHeight="1">
      <c r="A54" s="317">
        <v>3921</v>
      </c>
      <c r="B54" s="318" t="s">
        <v>505</v>
      </c>
      <c r="C54" s="241" t="s">
        <v>1697</v>
      </c>
      <c r="D54" s="241" t="s">
        <v>1697</v>
      </c>
      <c r="E54" s="241">
        <v>482299</v>
      </c>
      <c r="F54" s="74" t="s">
        <v>1697</v>
      </c>
      <c r="G54" s="74" t="s">
        <v>1697</v>
      </c>
      <c r="H54" s="266" t="s">
        <v>1697</v>
      </c>
      <c r="I54" s="241">
        <v>43448</v>
      </c>
    </row>
    <row r="55" spans="1:9" s="321" customFormat="1" ht="39" customHeight="1">
      <c r="A55" s="317">
        <v>3931</v>
      </c>
      <c r="B55" s="318" t="s">
        <v>506</v>
      </c>
      <c r="C55" s="241" t="s">
        <v>1697</v>
      </c>
      <c r="D55" s="241" t="s">
        <v>1697</v>
      </c>
      <c r="E55" s="241">
        <v>145888</v>
      </c>
      <c r="F55" s="74" t="s">
        <v>1697</v>
      </c>
      <c r="G55" s="74" t="s">
        <v>1697</v>
      </c>
      <c r="H55" s="266" t="s">
        <v>1697</v>
      </c>
      <c r="I55" s="241">
        <v>0</v>
      </c>
    </row>
    <row r="56" spans="1:9" s="321" customFormat="1" ht="25.5" customHeight="1">
      <c r="A56" s="317">
        <v>3940</v>
      </c>
      <c r="B56" s="318" t="s">
        <v>507</v>
      </c>
      <c r="C56" s="241" t="s">
        <v>1697</v>
      </c>
      <c r="D56" s="241" t="s">
        <v>1697</v>
      </c>
      <c r="E56" s="241">
        <v>0</v>
      </c>
      <c r="F56" s="74" t="s">
        <v>1697</v>
      </c>
      <c r="G56" s="74" t="s">
        <v>1697</v>
      </c>
      <c r="H56" s="266" t="s">
        <v>1697</v>
      </c>
      <c r="I56" s="241">
        <v>0</v>
      </c>
    </row>
    <row r="57" spans="1:9" s="321" customFormat="1" ht="109.5" customHeight="1">
      <c r="A57" s="317">
        <v>3960</v>
      </c>
      <c r="B57" s="318" t="s">
        <v>508</v>
      </c>
      <c r="C57" s="241">
        <v>24767230</v>
      </c>
      <c r="D57" s="241">
        <v>6870652</v>
      </c>
      <c r="E57" s="241">
        <v>715452</v>
      </c>
      <c r="F57" s="71">
        <v>2.8887041465678642</v>
      </c>
      <c r="G57" s="71">
        <v>10.41316020662959</v>
      </c>
      <c r="H57" s="241">
        <v>3623895</v>
      </c>
      <c r="I57" s="241">
        <v>303597</v>
      </c>
    </row>
    <row r="58" spans="1:9" s="144" customFormat="1" ht="25.5" customHeight="1">
      <c r="A58" s="327"/>
      <c r="B58" s="282" t="s">
        <v>525</v>
      </c>
      <c r="C58" s="35">
        <v>390746960</v>
      </c>
      <c r="D58" s="35">
        <v>87796533</v>
      </c>
      <c r="E58" s="35">
        <v>44057169</v>
      </c>
      <c r="F58" s="310">
        <v>11.275114974662886</v>
      </c>
      <c r="G58" s="310">
        <v>50.18098949305892</v>
      </c>
      <c r="H58" s="35">
        <v>27249445</v>
      </c>
      <c r="I58" s="35">
        <v>13371155</v>
      </c>
    </row>
    <row r="59" spans="1:9" s="144" customFormat="1" ht="12.75" customHeight="1">
      <c r="A59" s="328" t="s">
        <v>509</v>
      </c>
      <c r="B59" s="329" t="s">
        <v>510</v>
      </c>
      <c r="C59" s="35">
        <v>146234712</v>
      </c>
      <c r="D59" s="35">
        <v>37189557</v>
      </c>
      <c r="E59" s="35">
        <v>12217231</v>
      </c>
      <c r="F59" s="310">
        <v>8.35453554967168</v>
      </c>
      <c r="G59" s="310">
        <v>32.8512410083293</v>
      </c>
      <c r="H59" s="223">
        <v>14562062</v>
      </c>
      <c r="I59" s="223">
        <v>4857076</v>
      </c>
    </row>
    <row r="60" spans="1:9" s="321" customFormat="1" ht="101.25" customHeight="1">
      <c r="A60" s="330" t="s">
        <v>511</v>
      </c>
      <c r="B60" s="318" t="s">
        <v>512</v>
      </c>
      <c r="C60" s="241">
        <v>8723445</v>
      </c>
      <c r="D60" s="266">
        <v>2367365</v>
      </c>
      <c r="E60" s="241">
        <v>63012</v>
      </c>
      <c r="F60" s="71">
        <v>0.722329309120422</v>
      </c>
      <c r="G60" s="71">
        <v>2.661693486217799</v>
      </c>
      <c r="H60" s="241">
        <v>1000000</v>
      </c>
      <c r="I60" s="241">
        <v>45771</v>
      </c>
    </row>
    <row r="61" spans="1:9" s="144" customFormat="1" ht="12" customHeight="1">
      <c r="A61" s="194">
        <v>7000</v>
      </c>
      <c r="B61" s="282" t="s">
        <v>513</v>
      </c>
      <c r="C61" s="223">
        <v>244512248</v>
      </c>
      <c r="D61" s="223">
        <v>50606976</v>
      </c>
      <c r="E61" s="223">
        <v>31839938</v>
      </c>
      <c r="F61" s="71">
        <v>13.02181721383544</v>
      </c>
      <c r="G61" s="71">
        <v>62.91610468880812</v>
      </c>
      <c r="H61" s="223">
        <v>12687383</v>
      </c>
      <c r="I61" s="223">
        <v>8514079</v>
      </c>
    </row>
    <row r="62" spans="1:9" s="321" customFormat="1" ht="89.25" customHeight="1">
      <c r="A62" s="319">
        <v>7400</v>
      </c>
      <c r="B62" s="318" t="s">
        <v>514</v>
      </c>
      <c r="C62" s="241">
        <v>19422713</v>
      </c>
      <c r="D62" s="241">
        <v>8500000</v>
      </c>
      <c r="E62" s="241">
        <v>15812</v>
      </c>
      <c r="F62" s="71">
        <v>0.08140984217807265</v>
      </c>
      <c r="G62" s="71">
        <v>0.18602352941176473</v>
      </c>
      <c r="H62" s="241">
        <v>0</v>
      </c>
      <c r="I62" s="241">
        <v>384</v>
      </c>
    </row>
    <row r="63" spans="1:9" s="321" customFormat="1" ht="36.75" customHeight="1">
      <c r="A63" s="323">
        <v>7730</v>
      </c>
      <c r="B63" s="331" t="s">
        <v>515</v>
      </c>
      <c r="C63" s="266">
        <v>8173074</v>
      </c>
      <c r="D63" s="266">
        <v>5065312</v>
      </c>
      <c r="E63" s="241">
        <v>5050174</v>
      </c>
      <c r="F63" s="71">
        <v>61.79038633444406</v>
      </c>
      <c r="G63" s="71">
        <v>99.70114377949473</v>
      </c>
      <c r="H63" s="241">
        <v>420303</v>
      </c>
      <c r="I63" s="241">
        <v>483707</v>
      </c>
    </row>
    <row r="64" spans="1:9" s="144" customFormat="1" ht="30" customHeight="1">
      <c r="A64" s="270">
        <v>8000</v>
      </c>
      <c r="B64" s="332" t="s">
        <v>516</v>
      </c>
      <c r="C64" s="35">
        <v>20201205</v>
      </c>
      <c r="D64" s="35" t="s">
        <v>1697</v>
      </c>
      <c r="E64" s="35">
        <v>-6030149</v>
      </c>
      <c r="F64" s="74" t="s">
        <v>1697</v>
      </c>
      <c r="G64" s="74" t="s">
        <v>1697</v>
      </c>
      <c r="H64" s="35" t="s">
        <v>1697</v>
      </c>
      <c r="I64" s="35">
        <v>1528792</v>
      </c>
    </row>
    <row r="65" spans="1:9" s="144" customFormat="1" ht="12.75" customHeight="1">
      <c r="A65" s="253">
        <v>8100</v>
      </c>
      <c r="B65" s="253" t="s">
        <v>517</v>
      </c>
      <c r="C65" s="73">
        <v>53852319</v>
      </c>
      <c r="D65" s="73" t="s">
        <v>1697</v>
      </c>
      <c r="E65" s="73">
        <v>12150186</v>
      </c>
      <c r="F65" s="74" t="s">
        <v>1697</v>
      </c>
      <c r="G65" s="74" t="s">
        <v>1697</v>
      </c>
      <c r="H65" s="73" t="s">
        <v>1697</v>
      </c>
      <c r="I65" s="197">
        <v>4278312</v>
      </c>
    </row>
    <row r="66" spans="1:9" s="144" customFormat="1" ht="12.75" customHeight="1">
      <c r="A66" s="253">
        <v>8200</v>
      </c>
      <c r="B66" s="250" t="s">
        <v>518</v>
      </c>
      <c r="C66" s="73">
        <v>33651114</v>
      </c>
      <c r="D66" s="73" t="s">
        <v>1697</v>
      </c>
      <c r="E66" s="73">
        <v>18180335</v>
      </c>
      <c r="F66" s="74" t="s">
        <v>1697</v>
      </c>
      <c r="G66" s="74" t="s">
        <v>1697</v>
      </c>
      <c r="H66" s="73" t="s">
        <v>1697</v>
      </c>
      <c r="I66" s="197">
        <v>2749520</v>
      </c>
    </row>
    <row r="67" spans="1:9" s="144" customFormat="1" ht="12.75" customHeight="1">
      <c r="A67" s="323"/>
      <c r="B67" s="270" t="s">
        <v>519</v>
      </c>
      <c r="C67" s="35">
        <v>-234773282</v>
      </c>
      <c r="D67" s="35" t="s">
        <v>1697</v>
      </c>
      <c r="E67" s="35">
        <v>98187133</v>
      </c>
      <c r="F67" s="74" t="s">
        <v>1697</v>
      </c>
      <c r="G67" s="74" t="s">
        <v>1697</v>
      </c>
      <c r="H67" s="35" t="s">
        <v>1697</v>
      </c>
      <c r="I67" s="35">
        <v>11753786</v>
      </c>
    </row>
    <row r="68" spans="1:9" s="144" customFormat="1" ht="12" customHeight="1">
      <c r="A68" s="253"/>
      <c r="B68" s="261" t="s">
        <v>520</v>
      </c>
      <c r="C68" s="35">
        <v>234773282</v>
      </c>
      <c r="D68" s="35" t="s">
        <v>1697</v>
      </c>
      <c r="E68" s="35">
        <v>-98187133</v>
      </c>
      <c r="F68" s="74" t="s">
        <v>1697</v>
      </c>
      <c r="G68" s="74" t="s">
        <v>1697</v>
      </c>
      <c r="H68" s="35" t="s">
        <v>1697</v>
      </c>
      <c r="I68" s="35">
        <v>-11753786</v>
      </c>
    </row>
    <row r="69" spans="1:9" s="144" customFormat="1" ht="12.75" customHeight="1">
      <c r="A69" s="253"/>
      <c r="B69" s="239" t="s">
        <v>521</v>
      </c>
      <c r="C69" s="73">
        <v>222684358</v>
      </c>
      <c r="D69" s="73" t="s">
        <v>1697</v>
      </c>
      <c r="E69" s="73">
        <v>-88036103</v>
      </c>
      <c r="F69" s="74" t="s">
        <v>1697</v>
      </c>
      <c r="G69" s="74" t="s">
        <v>1697</v>
      </c>
      <c r="H69" s="333" t="s">
        <v>1697</v>
      </c>
      <c r="I69" s="197">
        <v>-2098513</v>
      </c>
    </row>
    <row r="70" spans="1:9" s="144" customFormat="1" ht="39" customHeight="1">
      <c r="A70" s="253"/>
      <c r="B70" s="114" t="s">
        <v>522</v>
      </c>
      <c r="C70" s="73">
        <v>1790335</v>
      </c>
      <c r="D70" s="73">
        <v>1811369</v>
      </c>
      <c r="E70" s="73">
        <v>1811369</v>
      </c>
      <c r="F70" s="74" t="s">
        <v>1697</v>
      </c>
      <c r="G70" s="74" t="s">
        <v>1697</v>
      </c>
      <c r="H70" s="73">
        <v>-649786</v>
      </c>
      <c r="I70" s="197">
        <v>-649786</v>
      </c>
    </row>
    <row r="71" spans="1:9" s="144" customFormat="1" ht="39" customHeight="1">
      <c r="A71" s="253"/>
      <c r="B71" s="114" t="s">
        <v>523</v>
      </c>
      <c r="C71" s="73">
        <v>10298589</v>
      </c>
      <c r="D71" s="334">
        <v>-11962399</v>
      </c>
      <c r="E71" s="334">
        <v>-11962399</v>
      </c>
      <c r="F71" s="74" t="s">
        <v>1697</v>
      </c>
      <c r="G71" s="74" t="s">
        <v>1697</v>
      </c>
      <c r="H71" s="73">
        <v>-9005487</v>
      </c>
      <c r="I71" s="197">
        <v>-9005487</v>
      </c>
    </row>
    <row r="72" spans="1:9" s="204" customFormat="1" ht="14.25" customHeight="1" hidden="1">
      <c r="A72" s="335"/>
      <c r="B72" s="335"/>
      <c r="C72" s="336"/>
      <c r="D72" s="337"/>
      <c r="E72" s="337">
        <f>SUM(E44:E47)</f>
        <v>41462538</v>
      </c>
      <c r="F72" s="336"/>
      <c r="G72" s="336"/>
      <c r="H72" s="336"/>
      <c r="I72" s="336"/>
    </row>
    <row r="73" spans="1:9" s="144" customFormat="1" ht="12.75" customHeight="1">
      <c r="A73" s="170"/>
      <c r="B73" s="170"/>
      <c r="C73" s="338"/>
      <c r="D73" s="338"/>
      <c r="E73" s="338"/>
      <c r="F73" s="338"/>
      <c r="G73" s="338"/>
      <c r="H73" s="338"/>
      <c r="I73" s="338"/>
    </row>
    <row r="74" spans="1:9" s="144" customFormat="1" ht="12.75" customHeight="1">
      <c r="A74" s="170"/>
      <c r="B74" s="170"/>
      <c r="C74" s="338"/>
      <c r="D74" s="338"/>
      <c r="E74" s="338"/>
      <c r="F74" s="338"/>
      <c r="G74" s="338"/>
      <c r="H74" s="338"/>
      <c r="I74" s="338"/>
    </row>
    <row r="75" spans="1:9" s="144" customFormat="1" ht="12.75">
      <c r="A75" s="339"/>
      <c r="B75" s="339"/>
      <c r="C75" s="338"/>
      <c r="D75" s="338"/>
      <c r="E75" s="338"/>
      <c r="F75" s="338"/>
      <c r="G75" s="338"/>
      <c r="H75" s="338"/>
      <c r="I75" s="338"/>
    </row>
    <row r="76" spans="1:9" ht="12.75">
      <c r="A76" s="157" t="s">
        <v>1734</v>
      </c>
      <c r="C76" s="145"/>
      <c r="D76" s="145"/>
      <c r="E76" s="303"/>
      <c r="F76" s="146"/>
      <c r="G76" s="307"/>
      <c r="H76" s="170" t="s">
        <v>1735</v>
      </c>
      <c r="I76" s="307"/>
    </row>
    <row r="77" spans="1:9" s="144" customFormat="1" ht="15">
      <c r="A77" s="139"/>
      <c r="C77" s="279"/>
      <c r="D77" s="279"/>
      <c r="E77" s="279"/>
      <c r="F77" s="279"/>
      <c r="G77" s="279"/>
      <c r="H77" s="139"/>
      <c r="I77" s="279"/>
    </row>
    <row r="78" spans="3:9" s="144" customFormat="1" ht="12.75">
      <c r="C78" s="279"/>
      <c r="D78" s="279"/>
      <c r="E78" s="279"/>
      <c r="F78" s="279"/>
      <c r="G78" s="340"/>
      <c r="H78" s="340"/>
      <c r="I78" s="340"/>
    </row>
    <row r="79" spans="1:9" ht="15.75">
      <c r="A79" s="339"/>
      <c r="B79" s="339"/>
      <c r="C79" s="279"/>
      <c r="D79" s="279"/>
      <c r="E79" s="279"/>
      <c r="F79" s="189"/>
      <c r="G79" s="279"/>
      <c r="H79" s="279"/>
      <c r="I79" s="279"/>
    </row>
    <row r="80" spans="1:9" ht="12.75">
      <c r="A80" s="339"/>
      <c r="B80" s="339"/>
      <c r="C80" s="279"/>
      <c r="D80" s="279"/>
      <c r="E80" s="279"/>
      <c r="F80" s="279"/>
      <c r="G80" s="279"/>
      <c r="H80" s="279"/>
      <c r="I80" s="279"/>
    </row>
    <row r="81" spans="1:9" ht="12.75">
      <c r="A81" s="302" t="s">
        <v>267</v>
      </c>
      <c r="B81" s="302"/>
      <c r="C81" s="279"/>
      <c r="D81" s="279"/>
      <c r="E81" s="279"/>
      <c r="F81" s="279"/>
      <c r="G81" s="279"/>
      <c r="H81" s="279"/>
      <c r="I81" s="279"/>
    </row>
    <row r="82" spans="1:9" ht="15.75">
      <c r="A82" s="203"/>
      <c r="C82" s="189"/>
      <c r="D82" s="189"/>
      <c r="E82" s="279"/>
      <c r="F82" s="189"/>
      <c r="G82" s="189"/>
      <c r="H82" s="341"/>
      <c r="I82" s="163"/>
    </row>
    <row r="83" spans="3:9" ht="12.75">
      <c r="C83" s="342"/>
      <c r="D83" s="152"/>
      <c r="E83" s="342"/>
      <c r="F83" s="163"/>
      <c r="G83" s="341"/>
      <c r="H83" s="341"/>
      <c r="I83" s="163"/>
    </row>
  </sheetData>
  <mergeCells count="8">
    <mergeCell ref="A6:I6"/>
    <mergeCell ref="A7:I7"/>
    <mergeCell ref="A8:I8"/>
    <mergeCell ref="A9:I9"/>
    <mergeCell ref="A1:I1"/>
    <mergeCell ref="A2:I2"/>
    <mergeCell ref="A3:I3"/>
    <mergeCell ref="A4:I4"/>
  </mergeCells>
  <printOptions/>
  <pageMargins left="0.7480314960629921" right="0.7480314960629921" top="0.984251968503937" bottom="0.984251968503937" header="0.5118110236220472" footer="0.5118110236220472"/>
  <pageSetup firstPageNumber="22" useFirstPageNumber="1" horizontalDpi="600" verticalDpi="600" orientation="portrait" paperSize="9" scale="6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256"/>
  <sheetViews>
    <sheetView zoomScaleSheetLayoutView="100" workbookViewId="0" topLeftCell="A2">
      <selection activeCell="G26" sqref="G26"/>
    </sheetView>
  </sheetViews>
  <sheetFormatPr defaultColWidth="9.140625" defaultRowHeight="17.25" customHeight="1"/>
  <cols>
    <col min="1" max="1" width="17.00390625" style="158" customWidth="1"/>
    <col min="2" max="2" width="29.57421875" style="152" customWidth="1"/>
    <col min="3" max="3" width="12.28125" style="152" customWidth="1"/>
    <col min="4" max="4" width="12.8515625" style="152" customWidth="1"/>
    <col min="5" max="5" width="10.8515625" style="384" customWidth="1"/>
    <col min="6" max="6" width="12.57421875" style="152" customWidth="1"/>
    <col min="7" max="7" width="50.140625" style="170" customWidth="1"/>
    <col min="8" max="8" width="10.140625" style="170" customWidth="1"/>
    <col min="9" max="9" width="9.00390625" style="170" customWidth="1"/>
    <col min="10" max="10" width="7.140625" style="170" customWidth="1"/>
    <col min="11" max="11" width="10.140625" style="170" customWidth="1"/>
    <col min="12" max="12" width="8.7109375" style="170" customWidth="1"/>
    <col min="13" max="13" width="7.140625" style="170" customWidth="1"/>
    <col min="14" max="14" width="10.57421875" style="170" customWidth="1"/>
    <col min="15" max="15" width="8.8515625" style="170" customWidth="1"/>
    <col min="16" max="16" width="7.140625" style="170" customWidth="1"/>
    <col min="17" max="102" width="11.421875" style="170" customWidth="1"/>
    <col min="103" max="16384" width="11.421875" style="158" customWidth="1"/>
  </cols>
  <sheetData>
    <row r="1" spans="1:6" ht="17.25" customHeight="1">
      <c r="A1"/>
      <c r="B1" s="56"/>
      <c r="C1" s="56"/>
      <c r="D1" s="56"/>
      <c r="E1" s="56"/>
      <c r="F1" s="158"/>
    </row>
    <row r="2" spans="1:55" ht="12.75">
      <c r="A2" s="1103" t="s">
        <v>1680</v>
      </c>
      <c r="B2" s="1103"/>
      <c r="C2" s="1103"/>
      <c r="D2" s="1103"/>
      <c r="E2" s="1103"/>
      <c r="F2" s="1103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5" customHeight="1">
      <c r="A3" s="1104" t="s">
        <v>1681</v>
      </c>
      <c r="B3" s="1104"/>
      <c r="C3" s="1104"/>
      <c r="D3" s="1104"/>
      <c r="E3" s="1104"/>
      <c r="F3" s="110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ht="3.75" customHeight="1">
      <c r="A4" s="4"/>
      <c r="B4" s="5"/>
      <c r="C4" s="6"/>
      <c r="D4" s="6"/>
      <c r="E4" s="4"/>
      <c r="F4" s="4"/>
      <c r="G4" s="3"/>
      <c r="H4" s="345"/>
      <c r="I4" s="345"/>
      <c r="J4" s="345"/>
      <c r="K4" s="3"/>
      <c r="L4" s="345"/>
      <c r="M4" s="345"/>
      <c r="N4" s="3"/>
      <c r="O4" s="345"/>
      <c r="P4" s="345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17" s="2" customFormat="1" ht="12.75">
      <c r="A5" s="1105" t="s">
        <v>1682</v>
      </c>
      <c r="B5" s="1105"/>
      <c r="C5" s="1105"/>
      <c r="D5" s="1105"/>
      <c r="E5" s="1105"/>
      <c r="F5" s="1105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</row>
    <row r="6" spans="1:16" s="2" customFormat="1" ht="12.7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7" s="10" customFormat="1" ht="17.25" customHeight="1">
      <c r="A7" s="1106" t="s">
        <v>1683</v>
      </c>
      <c r="B7" s="1106"/>
      <c r="C7" s="1106"/>
      <c r="D7" s="1106"/>
      <c r="E7" s="1106"/>
      <c r="F7" s="110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</row>
    <row r="8" spans="1:17" s="10" customFormat="1" ht="17.25" customHeight="1">
      <c r="A8" s="1111" t="s">
        <v>526</v>
      </c>
      <c r="B8" s="1111"/>
      <c r="C8" s="1111"/>
      <c r="D8" s="1111"/>
      <c r="E8" s="1111"/>
      <c r="F8" s="1111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</row>
    <row r="9" spans="1:17" s="10" customFormat="1" ht="17.25" customHeight="1">
      <c r="A9" s="1108" t="s">
        <v>182</v>
      </c>
      <c r="B9" s="1108"/>
      <c r="C9" s="1108"/>
      <c r="D9" s="1108"/>
      <c r="E9" s="1108"/>
      <c r="F9" s="1108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</row>
    <row r="10" spans="1:15" s="14" customFormat="1" ht="12.75">
      <c r="A10" s="1109" t="s">
        <v>1686</v>
      </c>
      <c r="B10" s="1109"/>
      <c r="C10" s="1109"/>
      <c r="D10" s="1109"/>
      <c r="E10" s="1109"/>
      <c r="F10" s="1109"/>
      <c r="G10" s="13"/>
      <c r="H10" s="13"/>
      <c r="I10" s="13"/>
      <c r="J10" s="13"/>
      <c r="K10" s="13"/>
      <c r="L10" s="13"/>
      <c r="M10" s="13"/>
      <c r="N10" s="345"/>
      <c r="O10" s="347"/>
    </row>
    <row r="11" spans="1:15" s="14" customFormat="1" ht="12.75">
      <c r="A11" s="17" t="s">
        <v>1687</v>
      </c>
      <c r="B11" s="18"/>
      <c r="C11" s="15"/>
      <c r="D11" s="13"/>
      <c r="F11" s="16" t="s">
        <v>1688</v>
      </c>
      <c r="G11" s="15"/>
      <c r="H11" s="16"/>
      <c r="I11" s="16"/>
      <c r="J11" s="348"/>
      <c r="K11" s="15"/>
      <c r="N11" s="345"/>
      <c r="O11" s="347"/>
    </row>
    <row r="12" spans="1:15" s="14" customFormat="1" ht="12.75">
      <c r="A12" s="17"/>
      <c r="B12" s="18"/>
      <c r="C12" s="15"/>
      <c r="D12" s="13"/>
      <c r="F12" s="55" t="s">
        <v>527</v>
      </c>
      <c r="G12" s="15"/>
      <c r="H12" s="16"/>
      <c r="I12" s="16"/>
      <c r="J12" s="348"/>
      <c r="K12" s="15"/>
      <c r="N12" s="345"/>
      <c r="O12" s="347"/>
    </row>
    <row r="13" spans="1:6" ht="17.25" customHeight="1">
      <c r="A13"/>
      <c r="B13" s="56"/>
      <c r="C13" s="56"/>
      <c r="D13" s="56"/>
      <c r="E13" s="56"/>
      <c r="F13" s="55" t="s">
        <v>1739</v>
      </c>
    </row>
    <row r="14" spans="1:6" ht="49.5" customHeight="1">
      <c r="A14" s="60" t="s">
        <v>184</v>
      </c>
      <c r="B14" s="349" t="s">
        <v>1690</v>
      </c>
      <c r="C14" s="60" t="s">
        <v>1741</v>
      </c>
      <c r="D14" s="60" t="s">
        <v>1742</v>
      </c>
      <c r="E14" s="60" t="s">
        <v>528</v>
      </c>
      <c r="F14" s="60" t="s">
        <v>1744</v>
      </c>
    </row>
    <row r="15" spans="1:103" s="352" customFormat="1" ht="12.75">
      <c r="A15" s="349">
        <v>1</v>
      </c>
      <c r="B15" s="349">
        <v>2</v>
      </c>
      <c r="C15" s="60">
        <v>3</v>
      </c>
      <c r="D15" s="60">
        <v>4</v>
      </c>
      <c r="E15" s="60">
        <v>5</v>
      </c>
      <c r="F15" s="60">
        <v>6</v>
      </c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350"/>
      <c r="AL15" s="350"/>
      <c r="AM15" s="350"/>
      <c r="AN15" s="350"/>
      <c r="AO15" s="350"/>
      <c r="AP15" s="350"/>
      <c r="AQ15" s="350"/>
      <c r="AR15" s="350"/>
      <c r="AS15" s="350"/>
      <c r="AT15" s="350"/>
      <c r="AU15" s="350"/>
      <c r="AV15" s="350"/>
      <c r="AW15" s="350"/>
      <c r="AX15" s="350"/>
      <c r="AY15" s="350"/>
      <c r="AZ15" s="350"/>
      <c r="BA15" s="350"/>
      <c r="BB15" s="350"/>
      <c r="BC15" s="350"/>
      <c r="BD15" s="350"/>
      <c r="BE15" s="350"/>
      <c r="BF15" s="350"/>
      <c r="BG15" s="350"/>
      <c r="BH15" s="350"/>
      <c r="BI15" s="350"/>
      <c r="BJ15" s="350"/>
      <c r="BK15" s="350"/>
      <c r="BL15" s="350"/>
      <c r="BM15" s="350"/>
      <c r="BN15" s="350"/>
      <c r="BO15" s="350"/>
      <c r="BP15" s="350"/>
      <c r="BQ15" s="350"/>
      <c r="BR15" s="350"/>
      <c r="BS15" s="350"/>
      <c r="BT15" s="350"/>
      <c r="BU15" s="350"/>
      <c r="BV15" s="350"/>
      <c r="BW15" s="350"/>
      <c r="BX15" s="350"/>
      <c r="BY15" s="350"/>
      <c r="BZ15" s="350"/>
      <c r="CA15" s="350"/>
      <c r="CB15" s="350"/>
      <c r="CC15" s="350"/>
      <c r="CD15" s="350"/>
      <c r="CE15" s="350"/>
      <c r="CF15" s="350"/>
      <c r="CG15" s="350"/>
      <c r="CH15" s="350"/>
      <c r="CI15" s="350"/>
      <c r="CJ15" s="350"/>
      <c r="CK15" s="350"/>
      <c r="CL15" s="350"/>
      <c r="CM15" s="350"/>
      <c r="CN15" s="350"/>
      <c r="CO15" s="350"/>
      <c r="CP15" s="350"/>
      <c r="CQ15" s="350"/>
      <c r="CR15" s="350"/>
      <c r="CS15" s="350"/>
      <c r="CT15" s="350"/>
      <c r="CU15" s="350"/>
      <c r="CV15" s="350"/>
      <c r="CW15" s="350"/>
      <c r="CX15" s="350"/>
      <c r="CY15" s="351"/>
    </row>
    <row r="16" spans="1:103" s="352" customFormat="1" ht="12.75">
      <c r="A16" s="353"/>
      <c r="B16" s="354" t="s">
        <v>1033</v>
      </c>
      <c r="C16" s="355">
        <v>2633692277</v>
      </c>
      <c r="D16" s="355">
        <v>627138420</v>
      </c>
      <c r="E16" s="356">
        <v>23.812137259800302</v>
      </c>
      <c r="F16" s="355">
        <v>166917838</v>
      </c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350"/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0"/>
      <c r="AW16" s="350"/>
      <c r="AX16" s="350"/>
      <c r="AY16" s="350"/>
      <c r="AZ16" s="350"/>
      <c r="BA16" s="350"/>
      <c r="BB16" s="350"/>
      <c r="BC16" s="350"/>
      <c r="BD16" s="350"/>
      <c r="BE16" s="350"/>
      <c r="BF16" s="350"/>
      <c r="BG16" s="350"/>
      <c r="BH16" s="350"/>
      <c r="BI16" s="350"/>
      <c r="BJ16" s="350"/>
      <c r="BK16" s="350"/>
      <c r="BL16" s="350"/>
      <c r="BM16" s="350"/>
      <c r="BN16" s="350"/>
      <c r="BO16" s="350"/>
      <c r="BP16" s="350"/>
      <c r="BQ16" s="350"/>
      <c r="BR16" s="350"/>
      <c r="BS16" s="350"/>
      <c r="BT16" s="350"/>
      <c r="BU16" s="350"/>
      <c r="BV16" s="350"/>
      <c r="BW16" s="350"/>
      <c r="BX16" s="350"/>
      <c r="BY16" s="350"/>
      <c r="BZ16" s="350"/>
      <c r="CA16" s="350"/>
      <c r="CB16" s="350"/>
      <c r="CC16" s="350"/>
      <c r="CD16" s="350"/>
      <c r="CE16" s="350"/>
      <c r="CF16" s="350"/>
      <c r="CG16" s="350"/>
      <c r="CH16" s="350"/>
      <c r="CI16" s="350"/>
      <c r="CJ16" s="350"/>
      <c r="CK16" s="350"/>
      <c r="CL16" s="350"/>
      <c r="CM16" s="350"/>
      <c r="CN16" s="350"/>
      <c r="CO16" s="350"/>
      <c r="CP16" s="350"/>
      <c r="CQ16" s="350"/>
      <c r="CR16" s="350"/>
      <c r="CS16" s="350"/>
      <c r="CT16" s="350"/>
      <c r="CU16" s="350"/>
      <c r="CV16" s="350"/>
      <c r="CW16" s="350"/>
      <c r="CX16" s="350"/>
      <c r="CY16" s="351"/>
    </row>
    <row r="17" spans="1:103" s="352" customFormat="1" ht="12.75">
      <c r="A17" s="357" t="s">
        <v>529</v>
      </c>
      <c r="B17" s="98" t="s">
        <v>530</v>
      </c>
      <c r="C17" s="358">
        <v>309171574</v>
      </c>
      <c r="D17" s="358">
        <v>47471351</v>
      </c>
      <c r="E17" s="359">
        <v>15.354371162207817</v>
      </c>
      <c r="F17" s="358">
        <v>14668332</v>
      </c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350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0"/>
      <c r="BC17" s="350"/>
      <c r="BD17" s="350"/>
      <c r="BE17" s="350"/>
      <c r="BF17" s="350"/>
      <c r="BG17" s="350"/>
      <c r="BH17" s="350"/>
      <c r="BI17" s="350"/>
      <c r="BJ17" s="350"/>
      <c r="BK17" s="350"/>
      <c r="BL17" s="350"/>
      <c r="BM17" s="350"/>
      <c r="BN17" s="350"/>
      <c r="BO17" s="350"/>
      <c r="BP17" s="350"/>
      <c r="BQ17" s="350"/>
      <c r="BR17" s="350"/>
      <c r="BS17" s="350"/>
      <c r="BT17" s="350"/>
      <c r="BU17" s="350"/>
      <c r="BV17" s="350"/>
      <c r="BW17" s="350"/>
      <c r="BX17" s="350"/>
      <c r="BY17" s="350"/>
      <c r="BZ17" s="350"/>
      <c r="CA17" s="350"/>
      <c r="CB17" s="350"/>
      <c r="CC17" s="350"/>
      <c r="CD17" s="350"/>
      <c r="CE17" s="350"/>
      <c r="CF17" s="350"/>
      <c r="CG17" s="350"/>
      <c r="CH17" s="350"/>
      <c r="CI17" s="350"/>
      <c r="CJ17" s="350"/>
      <c r="CK17" s="350"/>
      <c r="CL17" s="350"/>
      <c r="CM17" s="350"/>
      <c r="CN17" s="350"/>
      <c r="CO17" s="350"/>
      <c r="CP17" s="350"/>
      <c r="CQ17" s="350"/>
      <c r="CR17" s="350"/>
      <c r="CS17" s="350"/>
      <c r="CT17" s="350"/>
      <c r="CU17" s="350"/>
      <c r="CV17" s="350"/>
      <c r="CW17" s="350"/>
      <c r="CX17" s="350"/>
      <c r="CY17" s="351"/>
    </row>
    <row r="18" spans="1:103" s="352" customFormat="1" ht="12.75">
      <c r="A18" s="357" t="s">
        <v>531</v>
      </c>
      <c r="B18" s="360" t="s">
        <v>532</v>
      </c>
      <c r="C18" s="358">
        <v>153325999</v>
      </c>
      <c r="D18" s="358">
        <v>31276437</v>
      </c>
      <c r="E18" s="359">
        <v>20.39865202508806</v>
      </c>
      <c r="F18" s="358">
        <v>8316732</v>
      </c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0"/>
      <c r="BE18" s="350"/>
      <c r="BF18" s="350"/>
      <c r="BG18" s="350"/>
      <c r="BH18" s="350"/>
      <c r="BI18" s="350"/>
      <c r="BJ18" s="350"/>
      <c r="BK18" s="350"/>
      <c r="BL18" s="350"/>
      <c r="BM18" s="350"/>
      <c r="BN18" s="350"/>
      <c r="BO18" s="350"/>
      <c r="BP18" s="350"/>
      <c r="BQ18" s="350"/>
      <c r="BR18" s="350"/>
      <c r="BS18" s="350"/>
      <c r="BT18" s="350"/>
      <c r="BU18" s="350"/>
      <c r="BV18" s="350"/>
      <c r="BW18" s="350"/>
      <c r="BX18" s="350"/>
      <c r="BY18" s="350"/>
      <c r="BZ18" s="350"/>
      <c r="CA18" s="350"/>
      <c r="CB18" s="350"/>
      <c r="CC18" s="350"/>
      <c r="CD18" s="350"/>
      <c r="CE18" s="350"/>
      <c r="CF18" s="350"/>
      <c r="CG18" s="350"/>
      <c r="CH18" s="350"/>
      <c r="CI18" s="350"/>
      <c r="CJ18" s="350"/>
      <c r="CK18" s="350"/>
      <c r="CL18" s="350"/>
      <c r="CM18" s="350"/>
      <c r="CN18" s="350"/>
      <c r="CO18" s="350"/>
      <c r="CP18" s="350"/>
      <c r="CQ18" s="350"/>
      <c r="CR18" s="350"/>
      <c r="CS18" s="350"/>
      <c r="CT18" s="350"/>
      <c r="CU18" s="350"/>
      <c r="CV18" s="350"/>
      <c r="CW18" s="350"/>
      <c r="CX18" s="350"/>
      <c r="CY18" s="351"/>
    </row>
    <row r="19" spans="1:103" s="352" customFormat="1" ht="30" customHeight="1">
      <c r="A19" s="357" t="s">
        <v>533</v>
      </c>
      <c r="B19" s="109" t="s">
        <v>534</v>
      </c>
      <c r="C19" s="358">
        <v>236911091</v>
      </c>
      <c r="D19" s="358">
        <v>63053921</v>
      </c>
      <c r="E19" s="359">
        <v>26.615014406396025</v>
      </c>
      <c r="F19" s="358">
        <v>17946711</v>
      </c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  <c r="BC19" s="350"/>
      <c r="BD19" s="350"/>
      <c r="BE19" s="350"/>
      <c r="BF19" s="350"/>
      <c r="BG19" s="350"/>
      <c r="BH19" s="350"/>
      <c r="BI19" s="350"/>
      <c r="BJ19" s="350"/>
      <c r="BK19" s="350"/>
      <c r="BL19" s="350"/>
      <c r="BM19" s="350"/>
      <c r="BN19" s="350"/>
      <c r="BO19" s="350"/>
      <c r="BP19" s="350"/>
      <c r="BQ19" s="350"/>
      <c r="BR19" s="350"/>
      <c r="BS19" s="350"/>
      <c r="BT19" s="350"/>
      <c r="BU19" s="350"/>
      <c r="BV19" s="350"/>
      <c r="BW19" s="350"/>
      <c r="BX19" s="350"/>
      <c r="BY19" s="350"/>
      <c r="BZ19" s="350"/>
      <c r="CA19" s="350"/>
      <c r="CB19" s="350"/>
      <c r="CC19" s="350"/>
      <c r="CD19" s="350"/>
      <c r="CE19" s="350"/>
      <c r="CF19" s="350"/>
      <c r="CG19" s="350"/>
      <c r="CH19" s="350"/>
      <c r="CI19" s="350"/>
      <c r="CJ19" s="350"/>
      <c r="CK19" s="350"/>
      <c r="CL19" s="350"/>
      <c r="CM19" s="350"/>
      <c r="CN19" s="350"/>
      <c r="CO19" s="350"/>
      <c r="CP19" s="350"/>
      <c r="CQ19" s="350"/>
      <c r="CR19" s="350"/>
      <c r="CS19" s="350"/>
      <c r="CT19" s="350"/>
      <c r="CU19" s="350"/>
      <c r="CV19" s="350"/>
      <c r="CW19" s="350"/>
      <c r="CX19" s="350"/>
      <c r="CY19" s="351"/>
    </row>
    <row r="20" spans="1:103" s="361" customFormat="1" ht="12.75">
      <c r="A20" s="357" t="s">
        <v>535</v>
      </c>
      <c r="B20" s="360" t="s">
        <v>536</v>
      </c>
      <c r="C20" s="358">
        <v>202656813</v>
      </c>
      <c r="D20" s="358">
        <v>54040782</v>
      </c>
      <c r="E20" s="359">
        <v>26.666156049735175</v>
      </c>
      <c r="F20" s="358">
        <v>14592201</v>
      </c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350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  <c r="BC20" s="350"/>
      <c r="BD20" s="350"/>
      <c r="BE20" s="350"/>
      <c r="BF20" s="350"/>
      <c r="BG20" s="350"/>
      <c r="BH20" s="350"/>
      <c r="BI20" s="350"/>
      <c r="BJ20" s="350"/>
      <c r="BK20" s="350"/>
      <c r="BL20" s="350"/>
      <c r="BM20" s="350"/>
      <c r="BN20" s="350"/>
      <c r="BO20" s="350"/>
      <c r="BP20" s="350"/>
      <c r="BQ20" s="350"/>
      <c r="BR20" s="350"/>
      <c r="BS20" s="350"/>
      <c r="BT20" s="350"/>
      <c r="BU20" s="350"/>
      <c r="BV20" s="350"/>
      <c r="BW20" s="350"/>
      <c r="BX20" s="350"/>
      <c r="BY20" s="350"/>
      <c r="BZ20" s="350"/>
      <c r="CA20" s="350"/>
      <c r="CB20" s="350"/>
      <c r="CC20" s="350"/>
      <c r="CD20" s="350"/>
      <c r="CE20" s="350"/>
      <c r="CF20" s="350"/>
      <c r="CG20" s="350"/>
      <c r="CH20" s="350"/>
      <c r="CI20" s="350"/>
      <c r="CJ20" s="350"/>
      <c r="CK20" s="350"/>
      <c r="CL20" s="350"/>
      <c r="CM20" s="350"/>
      <c r="CN20" s="350"/>
      <c r="CO20" s="350"/>
      <c r="CP20" s="350"/>
      <c r="CQ20" s="350"/>
      <c r="CR20" s="350"/>
      <c r="CS20" s="350"/>
      <c r="CT20" s="350"/>
      <c r="CU20" s="350"/>
      <c r="CV20" s="350"/>
      <c r="CW20" s="350"/>
      <c r="CX20" s="350"/>
      <c r="CY20" s="351"/>
    </row>
    <row r="21" spans="1:103" s="361" customFormat="1" ht="12.75">
      <c r="A21" s="357" t="s">
        <v>537</v>
      </c>
      <c r="B21" s="360" t="s">
        <v>538</v>
      </c>
      <c r="C21" s="358">
        <v>347739520</v>
      </c>
      <c r="D21" s="358">
        <v>93533175</v>
      </c>
      <c r="E21" s="359">
        <v>26.897482057834555</v>
      </c>
      <c r="F21" s="358">
        <v>24222839</v>
      </c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0"/>
      <c r="BE21" s="350"/>
      <c r="BF21" s="350"/>
      <c r="BG21" s="350"/>
      <c r="BH21" s="350"/>
      <c r="BI21" s="350"/>
      <c r="BJ21" s="350"/>
      <c r="BK21" s="350"/>
      <c r="BL21" s="350"/>
      <c r="BM21" s="350"/>
      <c r="BN21" s="350"/>
      <c r="BO21" s="350"/>
      <c r="BP21" s="350"/>
      <c r="BQ21" s="350"/>
      <c r="BR21" s="350"/>
      <c r="BS21" s="350"/>
      <c r="BT21" s="350"/>
      <c r="BU21" s="350"/>
      <c r="BV21" s="350"/>
      <c r="BW21" s="350"/>
      <c r="BX21" s="350"/>
      <c r="BY21" s="350"/>
      <c r="BZ21" s="350"/>
      <c r="CA21" s="350"/>
      <c r="CB21" s="350"/>
      <c r="CC21" s="350"/>
      <c r="CD21" s="350"/>
      <c r="CE21" s="350"/>
      <c r="CF21" s="350"/>
      <c r="CG21" s="350"/>
      <c r="CH21" s="350"/>
      <c r="CI21" s="350"/>
      <c r="CJ21" s="350"/>
      <c r="CK21" s="350"/>
      <c r="CL21" s="350"/>
      <c r="CM21" s="350"/>
      <c r="CN21" s="350"/>
      <c r="CO21" s="350"/>
      <c r="CP21" s="350"/>
      <c r="CQ21" s="350"/>
      <c r="CR21" s="350"/>
      <c r="CS21" s="350"/>
      <c r="CT21" s="350"/>
      <c r="CU21" s="350"/>
      <c r="CV21" s="350"/>
      <c r="CW21" s="350"/>
      <c r="CX21" s="350"/>
      <c r="CY21" s="351"/>
    </row>
    <row r="22" spans="1:103" s="350" customFormat="1" ht="28.5" customHeight="1">
      <c r="A22" s="357" t="s">
        <v>539</v>
      </c>
      <c r="B22" s="109" t="s">
        <v>540</v>
      </c>
      <c r="C22" s="358">
        <v>157808708</v>
      </c>
      <c r="D22" s="358">
        <v>49369957</v>
      </c>
      <c r="E22" s="359">
        <v>31.28468487302995</v>
      </c>
      <c r="F22" s="358">
        <v>12405085</v>
      </c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CY22" s="351"/>
    </row>
    <row r="23" spans="1:103" s="350" customFormat="1" ht="66.75" customHeight="1">
      <c r="A23" s="357" t="s">
        <v>541</v>
      </c>
      <c r="B23" s="109" t="s">
        <v>542</v>
      </c>
      <c r="C23" s="358">
        <v>83723190</v>
      </c>
      <c r="D23" s="358">
        <v>7759668</v>
      </c>
      <c r="E23" s="359">
        <v>9.268242168030149</v>
      </c>
      <c r="F23" s="358">
        <v>2302637</v>
      </c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CY23" s="351"/>
    </row>
    <row r="24" spans="1:103" s="350" customFormat="1" ht="12.75">
      <c r="A24" s="357" t="s">
        <v>543</v>
      </c>
      <c r="B24" s="360" t="s">
        <v>544</v>
      </c>
      <c r="C24" s="358">
        <v>48211306</v>
      </c>
      <c r="D24" s="358">
        <v>15490748</v>
      </c>
      <c r="E24" s="359">
        <v>32.1309445547897</v>
      </c>
      <c r="F24" s="358">
        <v>3907319</v>
      </c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CY24" s="351"/>
    </row>
    <row r="25" spans="1:103" s="350" customFormat="1" ht="27" customHeight="1">
      <c r="A25" s="357" t="s">
        <v>545</v>
      </c>
      <c r="B25" s="109" t="s">
        <v>546</v>
      </c>
      <c r="C25" s="358">
        <v>10778133</v>
      </c>
      <c r="D25" s="358">
        <v>557665</v>
      </c>
      <c r="E25" s="359">
        <v>5.174040810221956</v>
      </c>
      <c r="F25" s="358">
        <v>139994</v>
      </c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CY25" s="351"/>
    </row>
    <row r="26" spans="1:103" s="350" customFormat="1" ht="27.75" customHeight="1">
      <c r="A26" s="357" t="s">
        <v>547</v>
      </c>
      <c r="B26" s="109" t="s">
        <v>548</v>
      </c>
      <c r="C26" s="358">
        <v>310498692</v>
      </c>
      <c r="D26" s="358">
        <v>57052480</v>
      </c>
      <c r="E26" s="359">
        <v>18.374467097594085</v>
      </c>
      <c r="F26" s="358">
        <v>10839416</v>
      </c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CY26" s="351"/>
    </row>
    <row r="27" spans="1:103" s="350" customFormat="1" ht="36" customHeight="1">
      <c r="A27" s="357" t="s">
        <v>549</v>
      </c>
      <c r="B27" s="109" t="s">
        <v>550</v>
      </c>
      <c r="C27" s="358">
        <v>1084493</v>
      </c>
      <c r="D27" s="358">
        <v>345246</v>
      </c>
      <c r="E27" s="359">
        <v>31.83478362700359</v>
      </c>
      <c r="F27" s="358">
        <v>88955</v>
      </c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CY27" s="351"/>
    </row>
    <row r="28" spans="1:103" s="350" customFormat="1" ht="12.75">
      <c r="A28" s="357" t="s">
        <v>551</v>
      </c>
      <c r="B28" s="360" t="s">
        <v>552</v>
      </c>
      <c r="C28" s="358">
        <v>298370541</v>
      </c>
      <c r="D28" s="358">
        <v>60884233</v>
      </c>
      <c r="E28" s="359">
        <v>20.405577841547032</v>
      </c>
      <c r="F28" s="358">
        <v>16429416</v>
      </c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CY28" s="351"/>
    </row>
    <row r="29" spans="1:103" s="350" customFormat="1" ht="17.25" customHeight="1">
      <c r="A29" s="357" t="s">
        <v>553</v>
      </c>
      <c r="B29" s="360" t="s">
        <v>554</v>
      </c>
      <c r="C29" s="358">
        <v>90432805</v>
      </c>
      <c r="D29" s="358">
        <v>21963700</v>
      </c>
      <c r="E29" s="359">
        <v>24.287314763707705</v>
      </c>
      <c r="F29" s="358">
        <v>7053286</v>
      </c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CY29" s="351"/>
    </row>
    <row r="30" spans="1:103" s="350" customFormat="1" ht="31.5" customHeight="1">
      <c r="A30" s="357" t="s">
        <v>555</v>
      </c>
      <c r="B30" s="109" t="s">
        <v>556</v>
      </c>
      <c r="C30" s="358">
        <v>382979412</v>
      </c>
      <c r="D30" s="358">
        <v>124339057</v>
      </c>
      <c r="E30" s="359">
        <v>32.46625095345856</v>
      </c>
      <c r="F30" s="358">
        <v>34004915</v>
      </c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CY30" s="351"/>
    </row>
    <row r="31" spans="1:103" s="366" customFormat="1" ht="12.75" customHeight="1">
      <c r="A31" s="362"/>
      <c r="B31" s="363" t="s">
        <v>557</v>
      </c>
      <c r="C31" s="364">
        <v>20201205</v>
      </c>
      <c r="D31" s="364">
        <v>-6030149</v>
      </c>
      <c r="E31" s="365" t="s">
        <v>1697</v>
      </c>
      <c r="F31" s="364">
        <v>1528792</v>
      </c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CY31" s="367"/>
    </row>
    <row r="32" spans="1:103" s="350" customFormat="1" ht="12.75" customHeight="1">
      <c r="A32" s="44"/>
      <c r="B32" s="56"/>
      <c r="C32" s="368"/>
      <c r="D32" s="368"/>
      <c r="E32" s="369"/>
      <c r="F32" s="56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CY32" s="351"/>
    </row>
    <row r="33" spans="1:103" s="350" customFormat="1" ht="12.75" customHeight="1">
      <c r="A33" s="44"/>
      <c r="B33" s="56"/>
      <c r="C33" s="368"/>
      <c r="D33" s="368"/>
      <c r="E33" s="369"/>
      <c r="F33" s="56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CY33" s="351"/>
    </row>
    <row r="34" spans="1:103" s="350" customFormat="1" ht="12.75" customHeight="1">
      <c r="A34" s="44"/>
      <c r="B34" s="56"/>
      <c r="C34" s="368"/>
      <c r="D34" s="368"/>
      <c r="E34" s="369"/>
      <c r="F34" s="56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CY34" s="351"/>
    </row>
    <row r="35" spans="1:103" s="370" customFormat="1" ht="12.75" customHeight="1">
      <c r="A35" s="137" t="s">
        <v>180</v>
      </c>
      <c r="C35" s="371"/>
      <c r="D35" s="372"/>
      <c r="E35" s="138" t="s">
        <v>1735</v>
      </c>
      <c r="F35" s="37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CY35" s="375"/>
    </row>
    <row r="36" spans="1:103" s="350" customFormat="1" ht="12.75" customHeight="1">
      <c r="A36" s="376"/>
      <c r="B36" s="56"/>
      <c r="C36" s="368"/>
      <c r="D36" s="368"/>
      <c r="E36" s="376"/>
      <c r="F36" s="56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CY36" s="351"/>
    </row>
    <row r="37" spans="1:103" s="350" customFormat="1" ht="12.75" customHeight="1">
      <c r="A37" s="44"/>
      <c r="B37" s="56"/>
      <c r="C37" s="368"/>
      <c r="D37" s="368"/>
      <c r="E37" s="369"/>
      <c r="F37" s="56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CY37" s="351"/>
    </row>
    <row r="38" spans="1:103" s="350" customFormat="1" ht="12.75" customHeight="1">
      <c r="A38" s="147"/>
      <c r="B38" s="377"/>
      <c r="C38" s="368"/>
      <c r="D38" s="368"/>
      <c r="E38" s="369"/>
      <c r="F38" s="56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CY38" s="351"/>
    </row>
    <row r="39" spans="1:103" s="350" customFormat="1" ht="12.75" customHeight="1">
      <c r="A39" s="148" t="s">
        <v>267</v>
      </c>
      <c r="B39" s="378"/>
      <c r="C39" s="9"/>
      <c r="D39" s="44"/>
      <c r="E39" s="9"/>
      <c r="F39" s="56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CY39" s="351"/>
    </row>
    <row r="40" spans="1:103" s="350" customFormat="1" ht="12.75" customHeight="1">
      <c r="A40" s="379"/>
      <c r="B40" s="380"/>
      <c r="C40" s="380"/>
      <c r="D40" s="380"/>
      <c r="E40" s="380"/>
      <c r="F40" s="381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CY40" s="351"/>
    </row>
    <row r="41" spans="1:103" s="350" customFormat="1" ht="12.75" customHeight="1">
      <c r="A41" s="379"/>
      <c r="B41" s="380"/>
      <c r="C41" s="380"/>
      <c r="D41" s="380"/>
      <c r="E41" s="380"/>
      <c r="F41" s="381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CY41" s="351"/>
    </row>
    <row r="42" spans="1:103" s="350" customFormat="1" ht="15.75">
      <c r="A42" s="382"/>
      <c r="B42" s="380"/>
      <c r="C42" s="380"/>
      <c r="D42" s="380"/>
      <c r="E42" s="380"/>
      <c r="F42" s="38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CY42" s="351"/>
    </row>
    <row r="43" spans="1:103" s="352" customFormat="1" ht="12.75">
      <c r="A43" s="379"/>
      <c r="B43" s="380"/>
      <c r="C43" s="380"/>
      <c r="D43" s="380"/>
      <c r="E43" s="380"/>
      <c r="F43" s="38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350"/>
      <c r="AL43" s="350"/>
      <c r="AM43" s="350"/>
      <c r="AN43" s="350"/>
      <c r="AO43" s="350"/>
      <c r="AP43" s="350"/>
      <c r="AQ43" s="350"/>
      <c r="AR43" s="350"/>
      <c r="AS43" s="350"/>
      <c r="AT43" s="350"/>
      <c r="AU43" s="350"/>
      <c r="AV43" s="350"/>
      <c r="AW43" s="350"/>
      <c r="AX43" s="350"/>
      <c r="AY43" s="350"/>
      <c r="AZ43" s="350"/>
      <c r="BA43" s="350"/>
      <c r="BB43" s="350"/>
      <c r="BC43" s="350"/>
      <c r="BD43" s="350"/>
      <c r="BE43" s="350"/>
      <c r="BF43" s="350"/>
      <c r="BG43" s="350"/>
      <c r="BH43" s="350"/>
      <c r="BI43" s="350"/>
      <c r="BJ43" s="350"/>
      <c r="BK43" s="350"/>
      <c r="BL43" s="350"/>
      <c r="BM43" s="350"/>
      <c r="BN43" s="350"/>
      <c r="BO43" s="350"/>
      <c r="BP43" s="350"/>
      <c r="BQ43" s="350"/>
      <c r="BR43" s="350"/>
      <c r="BS43" s="350"/>
      <c r="BT43" s="350"/>
      <c r="BU43" s="350"/>
      <c r="BV43" s="350"/>
      <c r="BW43" s="350"/>
      <c r="BX43" s="350"/>
      <c r="BY43" s="350"/>
      <c r="BZ43" s="350"/>
      <c r="CA43" s="350"/>
      <c r="CB43" s="350"/>
      <c r="CC43" s="350"/>
      <c r="CD43" s="350"/>
      <c r="CE43" s="350"/>
      <c r="CF43" s="350"/>
      <c r="CG43" s="350"/>
      <c r="CH43" s="350"/>
      <c r="CI43" s="350"/>
      <c r="CJ43" s="350"/>
      <c r="CK43" s="350"/>
      <c r="CL43" s="350"/>
      <c r="CM43" s="350"/>
      <c r="CN43" s="350"/>
      <c r="CO43" s="350"/>
      <c r="CP43" s="350"/>
      <c r="CQ43" s="350"/>
      <c r="CR43" s="350"/>
      <c r="CS43" s="350"/>
      <c r="CT43" s="350"/>
      <c r="CU43" s="350"/>
      <c r="CV43" s="350"/>
      <c r="CW43" s="350"/>
      <c r="CX43" s="350"/>
      <c r="CY43" s="351"/>
    </row>
    <row r="44" spans="1:103" s="352" customFormat="1" ht="12.75">
      <c r="A44" s="379"/>
      <c r="B44" s="380"/>
      <c r="C44" s="380"/>
      <c r="D44" s="380"/>
      <c r="E44" s="380"/>
      <c r="F44" s="38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350"/>
      <c r="AL44" s="350"/>
      <c r="AM44" s="350"/>
      <c r="AN44" s="350"/>
      <c r="AO44" s="350"/>
      <c r="AP44" s="350"/>
      <c r="AQ44" s="350"/>
      <c r="AR44" s="350"/>
      <c r="AS44" s="350"/>
      <c r="AT44" s="350"/>
      <c r="AU44" s="350"/>
      <c r="AV44" s="350"/>
      <c r="AW44" s="350"/>
      <c r="AX44" s="350"/>
      <c r="AY44" s="350"/>
      <c r="AZ44" s="350"/>
      <c r="BA44" s="350"/>
      <c r="BB44" s="350"/>
      <c r="BC44" s="350"/>
      <c r="BD44" s="350"/>
      <c r="BE44" s="350"/>
      <c r="BF44" s="350"/>
      <c r="BG44" s="350"/>
      <c r="BH44" s="350"/>
      <c r="BI44" s="350"/>
      <c r="BJ44" s="350"/>
      <c r="BK44" s="350"/>
      <c r="BL44" s="350"/>
      <c r="BM44" s="350"/>
      <c r="BN44" s="350"/>
      <c r="BO44" s="350"/>
      <c r="BP44" s="350"/>
      <c r="BQ44" s="350"/>
      <c r="BR44" s="350"/>
      <c r="BS44" s="350"/>
      <c r="BT44" s="350"/>
      <c r="BU44" s="350"/>
      <c r="BV44" s="350"/>
      <c r="BW44" s="350"/>
      <c r="BX44" s="350"/>
      <c r="BY44" s="350"/>
      <c r="BZ44" s="350"/>
      <c r="CA44" s="350"/>
      <c r="CB44" s="350"/>
      <c r="CC44" s="350"/>
      <c r="CD44" s="350"/>
      <c r="CE44" s="350"/>
      <c r="CF44" s="350"/>
      <c r="CG44" s="350"/>
      <c r="CH44" s="350"/>
      <c r="CI44" s="350"/>
      <c r="CJ44" s="350"/>
      <c r="CK44" s="350"/>
      <c r="CL44" s="350"/>
      <c r="CM44" s="350"/>
      <c r="CN44" s="350"/>
      <c r="CO44" s="350"/>
      <c r="CP44" s="350"/>
      <c r="CQ44" s="350"/>
      <c r="CR44" s="350"/>
      <c r="CS44" s="350"/>
      <c r="CT44" s="350"/>
      <c r="CU44" s="350"/>
      <c r="CV44" s="350"/>
      <c r="CW44" s="350"/>
      <c r="CX44" s="350"/>
      <c r="CY44" s="351"/>
    </row>
    <row r="45" spans="1:103" s="352" customFormat="1" ht="12.75">
      <c r="A45" s="379"/>
      <c r="B45" s="380"/>
      <c r="C45" s="380"/>
      <c r="D45" s="380"/>
      <c r="E45" s="380"/>
      <c r="F45" s="38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350"/>
      <c r="AL45" s="350"/>
      <c r="AM45" s="350"/>
      <c r="AN45" s="350"/>
      <c r="AO45" s="350"/>
      <c r="AP45" s="350"/>
      <c r="AQ45" s="350"/>
      <c r="AR45" s="350"/>
      <c r="AS45" s="350"/>
      <c r="AT45" s="350"/>
      <c r="AU45" s="350"/>
      <c r="AV45" s="350"/>
      <c r="AW45" s="350"/>
      <c r="AX45" s="350"/>
      <c r="AY45" s="350"/>
      <c r="AZ45" s="350"/>
      <c r="BA45" s="350"/>
      <c r="BB45" s="350"/>
      <c r="BC45" s="350"/>
      <c r="BD45" s="350"/>
      <c r="BE45" s="350"/>
      <c r="BF45" s="350"/>
      <c r="BG45" s="350"/>
      <c r="BH45" s="350"/>
      <c r="BI45" s="350"/>
      <c r="BJ45" s="350"/>
      <c r="BK45" s="350"/>
      <c r="BL45" s="350"/>
      <c r="BM45" s="350"/>
      <c r="BN45" s="350"/>
      <c r="BO45" s="350"/>
      <c r="BP45" s="350"/>
      <c r="BQ45" s="350"/>
      <c r="BR45" s="350"/>
      <c r="BS45" s="350"/>
      <c r="BT45" s="350"/>
      <c r="BU45" s="350"/>
      <c r="BV45" s="350"/>
      <c r="BW45" s="350"/>
      <c r="BX45" s="350"/>
      <c r="BY45" s="350"/>
      <c r="BZ45" s="350"/>
      <c r="CA45" s="350"/>
      <c r="CB45" s="350"/>
      <c r="CC45" s="350"/>
      <c r="CD45" s="350"/>
      <c r="CE45" s="350"/>
      <c r="CF45" s="350"/>
      <c r="CG45" s="350"/>
      <c r="CH45" s="350"/>
      <c r="CI45" s="350"/>
      <c r="CJ45" s="350"/>
      <c r="CK45" s="350"/>
      <c r="CL45" s="350"/>
      <c r="CM45" s="350"/>
      <c r="CN45" s="350"/>
      <c r="CO45" s="350"/>
      <c r="CP45" s="350"/>
      <c r="CQ45" s="350"/>
      <c r="CR45" s="350"/>
      <c r="CS45" s="350"/>
      <c r="CT45" s="350"/>
      <c r="CU45" s="350"/>
      <c r="CV45" s="350"/>
      <c r="CW45" s="350"/>
      <c r="CX45" s="350"/>
      <c r="CY45" s="351"/>
    </row>
    <row r="46" spans="1:103" s="352" customFormat="1" ht="12.75">
      <c r="A46" s="379"/>
      <c r="B46" s="380"/>
      <c r="C46" s="380"/>
      <c r="D46" s="380"/>
      <c r="E46" s="380"/>
      <c r="F46" s="38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350"/>
      <c r="AL46" s="350"/>
      <c r="AM46" s="350"/>
      <c r="AN46" s="350"/>
      <c r="AO46" s="350"/>
      <c r="AP46" s="350"/>
      <c r="AQ46" s="350"/>
      <c r="AR46" s="350"/>
      <c r="AS46" s="350"/>
      <c r="AT46" s="350"/>
      <c r="AU46" s="350"/>
      <c r="AV46" s="350"/>
      <c r="AW46" s="350"/>
      <c r="AX46" s="350"/>
      <c r="AY46" s="350"/>
      <c r="AZ46" s="350"/>
      <c r="BA46" s="350"/>
      <c r="BB46" s="350"/>
      <c r="BC46" s="350"/>
      <c r="BD46" s="350"/>
      <c r="BE46" s="350"/>
      <c r="BF46" s="350"/>
      <c r="BG46" s="350"/>
      <c r="BH46" s="350"/>
      <c r="BI46" s="350"/>
      <c r="BJ46" s="350"/>
      <c r="BK46" s="350"/>
      <c r="BL46" s="350"/>
      <c r="BM46" s="350"/>
      <c r="BN46" s="350"/>
      <c r="BO46" s="350"/>
      <c r="BP46" s="350"/>
      <c r="BQ46" s="350"/>
      <c r="BR46" s="350"/>
      <c r="BS46" s="350"/>
      <c r="BT46" s="350"/>
      <c r="BU46" s="350"/>
      <c r="BV46" s="350"/>
      <c r="BW46" s="350"/>
      <c r="BX46" s="350"/>
      <c r="BY46" s="350"/>
      <c r="BZ46" s="350"/>
      <c r="CA46" s="350"/>
      <c r="CB46" s="350"/>
      <c r="CC46" s="350"/>
      <c r="CD46" s="350"/>
      <c r="CE46" s="350"/>
      <c r="CF46" s="350"/>
      <c r="CG46" s="350"/>
      <c r="CH46" s="350"/>
      <c r="CI46" s="350"/>
      <c r="CJ46" s="350"/>
      <c r="CK46" s="350"/>
      <c r="CL46" s="350"/>
      <c r="CM46" s="350"/>
      <c r="CN46" s="350"/>
      <c r="CO46" s="350"/>
      <c r="CP46" s="350"/>
      <c r="CQ46" s="350"/>
      <c r="CR46" s="350"/>
      <c r="CS46" s="350"/>
      <c r="CT46" s="350"/>
      <c r="CU46" s="350"/>
      <c r="CV46" s="350"/>
      <c r="CW46" s="350"/>
      <c r="CX46" s="350"/>
      <c r="CY46" s="351"/>
    </row>
    <row r="47" spans="1:103" s="352" customFormat="1" ht="12.75">
      <c r="A47" s="379"/>
      <c r="B47" s="380"/>
      <c r="C47" s="380"/>
      <c r="D47" s="380"/>
      <c r="E47" s="380"/>
      <c r="F47" s="38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350"/>
      <c r="AL47" s="350"/>
      <c r="AM47" s="350"/>
      <c r="AN47" s="350"/>
      <c r="AO47" s="350"/>
      <c r="AP47" s="350"/>
      <c r="AQ47" s="350"/>
      <c r="AR47" s="350"/>
      <c r="AS47" s="350"/>
      <c r="AT47" s="350"/>
      <c r="AU47" s="350"/>
      <c r="AV47" s="350"/>
      <c r="AW47" s="350"/>
      <c r="AX47" s="350"/>
      <c r="AY47" s="350"/>
      <c r="AZ47" s="350"/>
      <c r="BA47" s="350"/>
      <c r="BB47" s="350"/>
      <c r="BC47" s="350"/>
      <c r="BD47" s="350"/>
      <c r="BE47" s="350"/>
      <c r="BF47" s="350"/>
      <c r="BG47" s="350"/>
      <c r="BH47" s="350"/>
      <c r="BI47" s="350"/>
      <c r="BJ47" s="350"/>
      <c r="BK47" s="350"/>
      <c r="BL47" s="350"/>
      <c r="BM47" s="350"/>
      <c r="BN47" s="350"/>
      <c r="BO47" s="350"/>
      <c r="BP47" s="350"/>
      <c r="BQ47" s="350"/>
      <c r="BR47" s="350"/>
      <c r="BS47" s="350"/>
      <c r="BT47" s="350"/>
      <c r="BU47" s="350"/>
      <c r="BV47" s="350"/>
      <c r="BW47" s="350"/>
      <c r="BX47" s="350"/>
      <c r="BY47" s="350"/>
      <c r="BZ47" s="350"/>
      <c r="CA47" s="350"/>
      <c r="CB47" s="350"/>
      <c r="CC47" s="350"/>
      <c r="CD47" s="350"/>
      <c r="CE47" s="350"/>
      <c r="CF47" s="350"/>
      <c r="CG47" s="350"/>
      <c r="CH47" s="350"/>
      <c r="CI47" s="350"/>
      <c r="CJ47" s="350"/>
      <c r="CK47" s="350"/>
      <c r="CL47" s="350"/>
      <c r="CM47" s="350"/>
      <c r="CN47" s="350"/>
      <c r="CO47" s="350"/>
      <c r="CP47" s="350"/>
      <c r="CQ47" s="350"/>
      <c r="CR47" s="350"/>
      <c r="CS47" s="350"/>
      <c r="CT47" s="350"/>
      <c r="CU47" s="350"/>
      <c r="CV47" s="350"/>
      <c r="CW47" s="350"/>
      <c r="CX47" s="350"/>
      <c r="CY47" s="351"/>
    </row>
    <row r="48" spans="1:103" s="361" customFormat="1" ht="12.75">
      <c r="A48" s="379"/>
      <c r="B48" s="380"/>
      <c r="C48" s="380"/>
      <c r="D48" s="380"/>
      <c r="E48" s="380"/>
      <c r="F48" s="38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350"/>
      <c r="AL48" s="350"/>
      <c r="AM48" s="350"/>
      <c r="AN48" s="350"/>
      <c r="AO48" s="350"/>
      <c r="AP48" s="350"/>
      <c r="AQ48" s="350"/>
      <c r="AR48" s="350"/>
      <c r="AS48" s="350"/>
      <c r="AT48" s="350"/>
      <c r="AU48" s="350"/>
      <c r="AV48" s="350"/>
      <c r="AW48" s="350"/>
      <c r="AX48" s="350"/>
      <c r="AY48" s="350"/>
      <c r="AZ48" s="350"/>
      <c r="BA48" s="350"/>
      <c r="BB48" s="350"/>
      <c r="BC48" s="350"/>
      <c r="BD48" s="350"/>
      <c r="BE48" s="350"/>
      <c r="BF48" s="350"/>
      <c r="BG48" s="350"/>
      <c r="BH48" s="350"/>
      <c r="BI48" s="350"/>
      <c r="BJ48" s="350"/>
      <c r="BK48" s="350"/>
      <c r="BL48" s="350"/>
      <c r="BM48" s="350"/>
      <c r="BN48" s="350"/>
      <c r="BO48" s="350"/>
      <c r="BP48" s="350"/>
      <c r="BQ48" s="350"/>
      <c r="BR48" s="350"/>
      <c r="BS48" s="350"/>
      <c r="BT48" s="350"/>
      <c r="BU48" s="350"/>
      <c r="BV48" s="350"/>
      <c r="BW48" s="350"/>
      <c r="BX48" s="350"/>
      <c r="BY48" s="350"/>
      <c r="BZ48" s="350"/>
      <c r="CA48" s="350"/>
      <c r="CB48" s="350"/>
      <c r="CC48" s="350"/>
      <c r="CD48" s="350"/>
      <c r="CE48" s="350"/>
      <c r="CF48" s="350"/>
      <c r="CG48" s="350"/>
      <c r="CH48" s="350"/>
      <c r="CI48" s="350"/>
      <c r="CJ48" s="350"/>
      <c r="CK48" s="350"/>
      <c r="CL48" s="350"/>
      <c r="CM48" s="350"/>
      <c r="CN48" s="350"/>
      <c r="CO48" s="350"/>
      <c r="CP48" s="350"/>
      <c r="CQ48" s="350"/>
      <c r="CR48" s="350"/>
      <c r="CS48" s="350"/>
      <c r="CT48" s="350"/>
      <c r="CU48" s="350"/>
      <c r="CV48" s="350"/>
      <c r="CW48" s="350"/>
      <c r="CX48" s="350"/>
      <c r="CY48" s="351"/>
    </row>
    <row r="49" spans="1:103" s="350" customFormat="1" ht="12.75">
      <c r="A49" s="379"/>
      <c r="B49" s="380"/>
      <c r="C49" s="380"/>
      <c r="D49" s="380"/>
      <c r="E49" s="380"/>
      <c r="F49" s="38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CY49" s="351"/>
    </row>
    <row r="50" spans="1:103" s="350" customFormat="1" ht="15.75">
      <c r="A50" s="382"/>
      <c r="B50" s="380"/>
      <c r="C50" s="380"/>
      <c r="D50" s="380"/>
      <c r="E50" s="380"/>
      <c r="F50" s="38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CY50" s="351"/>
    </row>
    <row r="51" spans="1:103" s="352" customFormat="1" ht="12.75">
      <c r="A51" s="379"/>
      <c r="B51" s="380"/>
      <c r="C51" s="380"/>
      <c r="D51" s="380"/>
      <c r="E51" s="380"/>
      <c r="F51" s="38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350"/>
      <c r="AL51" s="350"/>
      <c r="AM51" s="350"/>
      <c r="AN51" s="350"/>
      <c r="AO51" s="350"/>
      <c r="AP51" s="350"/>
      <c r="AQ51" s="350"/>
      <c r="AR51" s="350"/>
      <c r="AS51" s="350"/>
      <c r="AT51" s="350"/>
      <c r="AU51" s="350"/>
      <c r="AV51" s="350"/>
      <c r="AW51" s="350"/>
      <c r="AX51" s="350"/>
      <c r="AY51" s="350"/>
      <c r="AZ51" s="350"/>
      <c r="BA51" s="350"/>
      <c r="BB51" s="350"/>
      <c r="BC51" s="350"/>
      <c r="BD51" s="350"/>
      <c r="BE51" s="350"/>
      <c r="BF51" s="350"/>
      <c r="BG51" s="350"/>
      <c r="BH51" s="350"/>
      <c r="BI51" s="350"/>
      <c r="BJ51" s="350"/>
      <c r="BK51" s="350"/>
      <c r="BL51" s="350"/>
      <c r="BM51" s="350"/>
      <c r="BN51" s="350"/>
      <c r="BO51" s="350"/>
      <c r="BP51" s="350"/>
      <c r="BQ51" s="350"/>
      <c r="BR51" s="350"/>
      <c r="BS51" s="350"/>
      <c r="BT51" s="350"/>
      <c r="BU51" s="350"/>
      <c r="BV51" s="350"/>
      <c r="BW51" s="350"/>
      <c r="BX51" s="350"/>
      <c r="BY51" s="350"/>
      <c r="BZ51" s="350"/>
      <c r="CA51" s="350"/>
      <c r="CB51" s="350"/>
      <c r="CC51" s="350"/>
      <c r="CD51" s="350"/>
      <c r="CE51" s="350"/>
      <c r="CF51" s="350"/>
      <c r="CG51" s="350"/>
      <c r="CH51" s="350"/>
      <c r="CI51" s="350"/>
      <c r="CJ51" s="350"/>
      <c r="CK51" s="350"/>
      <c r="CL51" s="350"/>
      <c r="CM51" s="350"/>
      <c r="CN51" s="350"/>
      <c r="CO51" s="350"/>
      <c r="CP51" s="350"/>
      <c r="CQ51" s="350"/>
      <c r="CR51" s="350"/>
      <c r="CS51" s="350"/>
      <c r="CT51" s="350"/>
      <c r="CU51" s="350"/>
      <c r="CV51" s="350"/>
      <c r="CW51" s="350"/>
      <c r="CX51" s="350"/>
      <c r="CY51" s="351"/>
    </row>
    <row r="52" spans="1:103" s="352" customFormat="1" ht="12.75">
      <c r="A52" s="379"/>
      <c r="B52" s="380"/>
      <c r="C52" s="380"/>
      <c r="D52" s="380"/>
      <c r="E52" s="380"/>
      <c r="F52" s="38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350"/>
      <c r="AL52" s="350"/>
      <c r="AM52" s="350"/>
      <c r="AN52" s="350"/>
      <c r="AO52" s="350"/>
      <c r="AP52" s="350"/>
      <c r="AQ52" s="350"/>
      <c r="AR52" s="350"/>
      <c r="AS52" s="350"/>
      <c r="AT52" s="350"/>
      <c r="AU52" s="350"/>
      <c r="AV52" s="350"/>
      <c r="AW52" s="350"/>
      <c r="AX52" s="350"/>
      <c r="AY52" s="350"/>
      <c r="AZ52" s="350"/>
      <c r="BA52" s="350"/>
      <c r="BB52" s="350"/>
      <c r="BC52" s="350"/>
      <c r="BD52" s="350"/>
      <c r="BE52" s="350"/>
      <c r="BF52" s="350"/>
      <c r="BG52" s="350"/>
      <c r="BH52" s="350"/>
      <c r="BI52" s="350"/>
      <c r="BJ52" s="350"/>
      <c r="BK52" s="350"/>
      <c r="BL52" s="350"/>
      <c r="BM52" s="350"/>
      <c r="BN52" s="350"/>
      <c r="BO52" s="350"/>
      <c r="BP52" s="350"/>
      <c r="BQ52" s="350"/>
      <c r="BR52" s="350"/>
      <c r="BS52" s="350"/>
      <c r="BT52" s="350"/>
      <c r="BU52" s="350"/>
      <c r="BV52" s="350"/>
      <c r="BW52" s="350"/>
      <c r="BX52" s="350"/>
      <c r="BY52" s="350"/>
      <c r="BZ52" s="350"/>
      <c r="CA52" s="350"/>
      <c r="CB52" s="350"/>
      <c r="CC52" s="350"/>
      <c r="CD52" s="350"/>
      <c r="CE52" s="350"/>
      <c r="CF52" s="350"/>
      <c r="CG52" s="350"/>
      <c r="CH52" s="350"/>
      <c r="CI52" s="350"/>
      <c r="CJ52" s="350"/>
      <c r="CK52" s="350"/>
      <c r="CL52" s="350"/>
      <c r="CM52" s="350"/>
      <c r="CN52" s="350"/>
      <c r="CO52" s="350"/>
      <c r="CP52" s="350"/>
      <c r="CQ52" s="350"/>
      <c r="CR52" s="350"/>
      <c r="CS52" s="350"/>
      <c r="CT52" s="350"/>
      <c r="CU52" s="350"/>
      <c r="CV52" s="350"/>
      <c r="CW52" s="350"/>
      <c r="CX52" s="350"/>
      <c r="CY52" s="351"/>
    </row>
    <row r="53" spans="1:103" s="352" customFormat="1" ht="12.75">
      <c r="A53" s="379"/>
      <c r="B53" s="380"/>
      <c r="C53" s="380"/>
      <c r="D53" s="380"/>
      <c r="E53" s="380"/>
      <c r="F53" s="38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350"/>
      <c r="AL53" s="350"/>
      <c r="AM53" s="350"/>
      <c r="AN53" s="350"/>
      <c r="AO53" s="350"/>
      <c r="AP53" s="350"/>
      <c r="AQ53" s="350"/>
      <c r="AR53" s="350"/>
      <c r="AS53" s="350"/>
      <c r="AT53" s="350"/>
      <c r="AU53" s="350"/>
      <c r="AV53" s="350"/>
      <c r="AW53" s="350"/>
      <c r="AX53" s="350"/>
      <c r="AY53" s="350"/>
      <c r="AZ53" s="350"/>
      <c r="BA53" s="350"/>
      <c r="BB53" s="350"/>
      <c r="BC53" s="350"/>
      <c r="BD53" s="350"/>
      <c r="BE53" s="350"/>
      <c r="BF53" s="350"/>
      <c r="BG53" s="350"/>
      <c r="BH53" s="350"/>
      <c r="BI53" s="350"/>
      <c r="BJ53" s="350"/>
      <c r="BK53" s="350"/>
      <c r="BL53" s="350"/>
      <c r="BM53" s="350"/>
      <c r="BN53" s="350"/>
      <c r="BO53" s="350"/>
      <c r="BP53" s="350"/>
      <c r="BQ53" s="350"/>
      <c r="BR53" s="350"/>
      <c r="BS53" s="350"/>
      <c r="BT53" s="350"/>
      <c r="BU53" s="350"/>
      <c r="BV53" s="350"/>
      <c r="BW53" s="350"/>
      <c r="BX53" s="350"/>
      <c r="BY53" s="350"/>
      <c r="BZ53" s="350"/>
      <c r="CA53" s="350"/>
      <c r="CB53" s="350"/>
      <c r="CC53" s="350"/>
      <c r="CD53" s="350"/>
      <c r="CE53" s="350"/>
      <c r="CF53" s="350"/>
      <c r="CG53" s="350"/>
      <c r="CH53" s="350"/>
      <c r="CI53" s="350"/>
      <c r="CJ53" s="350"/>
      <c r="CK53" s="350"/>
      <c r="CL53" s="350"/>
      <c r="CM53" s="350"/>
      <c r="CN53" s="350"/>
      <c r="CO53" s="350"/>
      <c r="CP53" s="350"/>
      <c r="CQ53" s="350"/>
      <c r="CR53" s="350"/>
      <c r="CS53" s="350"/>
      <c r="CT53" s="350"/>
      <c r="CU53" s="350"/>
      <c r="CV53" s="350"/>
      <c r="CW53" s="350"/>
      <c r="CX53" s="350"/>
      <c r="CY53" s="351"/>
    </row>
    <row r="54" spans="1:103" s="352" customFormat="1" ht="12.75">
      <c r="A54" s="379"/>
      <c r="B54" s="380"/>
      <c r="C54" s="380"/>
      <c r="D54" s="380"/>
      <c r="E54" s="380"/>
      <c r="F54" s="38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350"/>
      <c r="AL54" s="350"/>
      <c r="AM54" s="350"/>
      <c r="AN54" s="350"/>
      <c r="AO54" s="350"/>
      <c r="AP54" s="350"/>
      <c r="AQ54" s="350"/>
      <c r="AR54" s="350"/>
      <c r="AS54" s="350"/>
      <c r="AT54" s="350"/>
      <c r="AU54" s="350"/>
      <c r="AV54" s="350"/>
      <c r="AW54" s="350"/>
      <c r="AX54" s="350"/>
      <c r="AY54" s="350"/>
      <c r="AZ54" s="350"/>
      <c r="BA54" s="350"/>
      <c r="BB54" s="350"/>
      <c r="BC54" s="350"/>
      <c r="BD54" s="350"/>
      <c r="BE54" s="350"/>
      <c r="BF54" s="350"/>
      <c r="BG54" s="350"/>
      <c r="BH54" s="350"/>
      <c r="BI54" s="350"/>
      <c r="BJ54" s="350"/>
      <c r="BK54" s="350"/>
      <c r="BL54" s="350"/>
      <c r="BM54" s="350"/>
      <c r="BN54" s="350"/>
      <c r="BO54" s="350"/>
      <c r="BP54" s="350"/>
      <c r="BQ54" s="350"/>
      <c r="BR54" s="350"/>
      <c r="BS54" s="350"/>
      <c r="BT54" s="350"/>
      <c r="BU54" s="350"/>
      <c r="BV54" s="350"/>
      <c r="BW54" s="350"/>
      <c r="BX54" s="350"/>
      <c r="BY54" s="350"/>
      <c r="BZ54" s="350"/>
      <c r="CA54" s="350"/>
      <c r="CB54" s="350"/>
      <c r="CC54" s="350"/>
      <c r="CD54" s="350"/>
      <c r="CE54" s="350"/>
      <c r="CF54" s="350"/>
      <c r="CG54" s="350"/>
      <c r="CH54" s="350"/>
      <c r="CI54" s="350"/>
      <c r="CJ54" s="350"/>
      <c r="CK54" s="350"/>
      <c r="CL54" s="350"/>
      <c r="CM54" s="350"/>
      <c r="CN54" s="350"/>
      <c r="CO54" s="350"/>
      <c r="CP54" s="350"/>
      <c r="CQ54" s="350"/>
      <c r="CR54" s="350"/>
      <c r="CS54" s="350"/>
      <c r="CT54" s="350"/>
      <c r="CU54" s="350"/>
      <c r="CV54" s="350"/>
      <c r="CW54" s="350"/>
      <c r="CX54" s="350"/>
      <c r="CY54" s="351"/>
    </row>
    <row r="55" spans="1:103" s="352" customFormat="1" ht="12.75">
      <c r="A55" s="379"/>
      <c r="B55" s="380"/>
      <c r="C55" s="380"/>
      <c r="D55" s="380"/>
      <c r="E55" s="380"/>
      <c r="F55" s="38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350"/>
      <c r="AL55" s="350"/>
      <c r="AM55" s="350"/>
      <c r="AN55" s="350"/>
      <c r="AO55" s="350"/>
      <c r="AP55" s="350"/>
      <c r="AQ55" s="350"/>
      <c r="AR55" s="350"/>
      <c r="AS55" s="350"/>
      <c r="AT55" s="350"/>
      <c r="AU55" s="350"/>
      <c r="AV55" s="350"/>
      <c r="AW55" s="350"/>
      <c r="AX55" s="350"/>
      <c r="AY55" s="350"/>
      <c r="AZ55" s="350"/>
      <c r="BA55" s="350"/>
      <c r="BB55" s="350"/>
      <c r="BC55" s="350"/>
      <c r="BD55" s="350"/>
      <c r="BE55" s="350"/>
      <c r="BF55" s="350"/>
      <c r="BG55" s="350"/>
      <c r="BH55" s="350"/>
      <c r="BI55" s="350"/>
      <c r="BJ55" s="350"/>
      <c r="BK55" s="350"/>
      <c r="BL55" s="350"/>
      <c r="BM55" s="350"/>
      <c r="BN55" s="350"/>
      <c r="BO55" s="350"/>
      <c r="BP55" s="350"/>
      <c r="BQ55" s="350"/>
      <c r="BR55" s="350"/>
      <c r="BS55" s="350"/>
      <c r="BT55" s="350"/>
      <c r="BU55" s="350"/>
      <c r="BV55" s="350"/>
      <c r="BW55" s="350"/>
      <c r="BX55" s="350"/>
      <c r="BY55" s="350"/>
      <c r="BZ55" s="350"/>
      <c r="CA55" s="350"/>
      <c r="CB55" s="350"/>
      <c r="CC55" s="350"/>
      <c r="CD55" s="350"/>
      <c r="CE55" s="350"/>
      <c r="CF55" s="350"/>
      <c r="CG55" s="350"/>
      <c r="CH55" s="350"/>
      <c r="CI55" s="350"/>
      <c r="CJ55" s="350"/>
      <c r="CK55" s="350"/>
      <c r="CL55" s="350"/>
      <c r="CM55" s="350"/>
      <c r="CN55" s="350"/>
      <c r="CO55" s="350"/>
      <c r="CP55" s="350"/>
      <c r="CQ55" s="350"/>
      <c r="CR55" s="350"/>
      <c r="CS55" s="350"/>
      <c r="CT55" s="350"/>
      <c r="CU55" s="350"/>
      <c r="CV55" s="350"/>
      <c r="CW55" s="350"/>
      <c r="CX55" s="350"/>
      <c r="CY55" s="351"/>
    </row>
    <row r="56" spans="1:103" s="361" customFormat="1" ht="12.75">
      <c r="A56" s="379"/>
      <c r="B56" s="380"/>
      <c r="C56" s="380"/>
      <c r="D56" s="380"/>
      <c r="E56" s="380"/>
      <c r="F56" s="38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350"/>
      <c r="AL56" s="350"/>
      <c r="AM56" s="350"/>
      <c r="AN56" s="350"/>
      <c r="AO56" s="350"/>
      <c r="AP56" s="350"/>
      <c r="AQ56" s="350"/>
      <c r="AR56" s="350"/>
      <c r="AS56" s="350"/>
      <c r="AT56" s="350"/>
      <c r="AU56" s="350"/>
      <c r="AV56" s="350"/>
      <c r="AW56" s="350"/>
      <c r="AX56" s="350"/>
      <c r="AY56" s="350"/>
      <c r="AZ56" s="350"/>
      <c r="BA56" s="350"/>
      <c r="BB56" s="350"/>
      <c r="BC56" s="350"/>
      <c r="BD56" s="350"/>
      <c r="BE56" s="350"/>
      <c r="BF56" s="350"/>
      <c r="BG56" s="350"/>
      <c r="BH56" s="350"/>
      <c r="BI56" s="350"/>
      <c r="BJ56" s="350"/>
      <c r="BK56" s="350"/>
      <c r="BL56" s="350"/>
      <c r="BM56" s="350"/>
      <c r="BN56" s="350"/>
      <c r="BO56" s="350"/>
      <c r="BP56" s="350"/>
      <c r="BQ56" s="350"/>
      <c r="BR56" s="350"/>
      <c r="BS56" s="350"/>
      <c r="BT56" s="350"/>
      <c r="BU56" s="350"/>
      <c r="BV56" s="350"/>
      <c r="BW56" s="350"/>
      <c r="BX56" s="350"/>
      <c r="BY56" s="350"/>
      <c r="BZ56" s="350"/>
      <c r="CA56" s="350"/>
      <c r="CB56" s="350"/>
      <c r="CC56" s="350"/>
      <c r="CD56" s="350"/>
      <c r="CE56" s="350"/>
      <c r="CF56" s="350"/>
      <c r="CG56" s="350"/>
      <c r="CH56" s="350"/>
      <c r="CI56" s="350"/>
      <c r="CJ56" s="350"/>
      <c r="CK56" s="350"/>
      <c r="CL56" s="350"/>
      <c r="CM56" s="350"/>
      <c r="CN56" s="350"/>
      <c r="CO56" s="350"/>
      <c r="CP56" s="350"/>
      <c r="CQ56" s="350"/>
      <c r="CR56" s="350"/>
      <c r="CS56" s="350"/>
      <c r="CT56" s="350"/>
      <c r="CU56" s="350"/>
      <c r="CV56" s="350"/>
      <c r="CW56" s="350"/>
      <c r="CX56" s="350"/>
      <c r="CY56" s="351"/>
    </row>
    <row r="57" spans="1:103" s="361" customFormat="1" ht="12.75">
      <c r="A57" s="379"/>
      <c r="B57" s="380"/>
      <c r="C57" s="380"/>
      <c r="D57" s="380"/>
      <c r="E57" s="380"/>
      <c r="F57" s="38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350"/>
      <c r="AL57" s="350"/>
      <c r="AM57" s="350"/>
      <c r="AN57" s="350"/>
      <c r="AO57" s="350"/>
      <c r="AP57" s="350"/>
      <c r="AQ57" s="350"/>
      <c r="AR57" s="350"/>
      <c r="AS57" s="350"/>
      <c r="AT57" s="350"/>
      <c r="AU57" s="350"/>
      <c r="AV57" s="350"/>
      <c r="AW57" s="350"/>
      <c r="AX57" s="350"/>
      <c r="AY57" s="350"/>
      <c r="AZ57" s="350"/>
      <c r="BA57" s="350"/>
      <c r="BB57" s="350"/>
      <c r="BC57" s="350"/>
      <c r="BD57" s="350"/>
      <c r="BE57" s="350"/>
      <c r="BF57" s="350"/>
      <c r="BG57" s="350"/>
      <c r="BH57" s="350"/>
      <c r="BI57" s="350"/>
      <c r="BJ57" s="350"/>
      <c r="BK57" s="350"/>
      <c r="BL57" s="350"/>
      <c r="BM57" s="350"/>
      <c r="BN57" s="350"/>
      <c r="BO57" s="350"/>
      <c r="BP57" s="350"/>
      <c r="BQ57" s="350"/>
      <c r="BR57" s="350"/>
      <c r="BS57" s="350"/>
      <c r="BT57" s="350"/>
      <c r="BU57" s="350"/>
      <c r="BV57" s="350"/>
      <c r="BW57" s="350"/>
      <c r="BX57" s="350"/>
      <c r="BY57" s="350"/>
      <c r="BZ57" s="350"/>
      <c r="CA57" s="350"/>
      <c r="CB57" s="350"/>
      <c r="CC57" s="350"/>
      <c r="CD57" s="350"/>
      <c r="CE57" s="350"/>
      <c r="CF57" s="350"/>
      <c r="CG57" s="350"/>
      <c r="CH57" s="350"/>
      <c r="CI57" s="350"/>
      <c r="CJ57" s="350"/>
      <c r="CK57" s="350"/>
      <c r="CL57" s="350"/>
      <c r="CM57" s="350"/>
      <c r="CN57" s="350"/>
      <c r="CO57" s="350"/>
      <c r="CP57" s="350"/>
      <c r="CQ57" s="350"/>
      <c r="CR57" s="350"/>
      <c r="CS57" s="350"/>
      <c r="CT57" s="350"/>
      <c r="CU57" s="350"/>
      <c r="CV57" s="350"/>
      <c r="CW57" s="350"/>
      <c r="CX57" s="350"/>
      <c r="CY57" s="351"/>
    </row>
    <row r="58" spans="1:103" s="350" customFormat="1" ht="12.75">
      <c r="A58" s="379"/>
      <c r="B58" s="380"/>
      <c r="C58" s="380"/>
      <c r="D58" s="380"/>
      <c r="E58" s="380"/>
      <c r="F58" s="38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CY58" s="351"/>
    </row>
    <row r="59" spans="1:103" s="350" customFormat="1" ht="12.75">
      <c r="A59" s="379"/>
      <c r="B59" s="380"/>
      <c r="C59" s="380"/>
      <c r="D59" s="380"/>
      <c r="E59" s="380"/>
      <c r="F59" s="38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CY59" s="351"/>
    </row>
    <row r="60" spans="1:6" ht="12" customHeight="1">
      <c r="A60" s="170"/>
      <c r="B60" s="300"/>
      <c r="C60" s="300"/>
      <c r="D60" s="300"/>
      <c r="E60" s="383"/>
      <c r="F60" s="300"/>
    </row>
    <row r="61" spans="1:6" ht="12" customHeight="1">
      <c r="A61" s="170"/>
      <c r="B61" s="300"/>
      <c r="C61" s="300"/>
      <c r="D61" s="300"/>
      <c r="E61" s="383"/>
      <c r="F61" s="300"/>
    </row>
    <row r="62" spans="1:6" ht="12" customHeight="1">
      <c r="A62" s="170"/>
      <c r="B62" s="300"/>
      <c r="C62" s="300"/>
      <c r="D62" s="300"/>
      <c r="E62" s="383"/>
      <c r="F62" s="300"/>
    </row>
    <row r="63" spans="1:6" ht="12" customHeight="1">
      <c r="A63" s="170"/>
      <c r="B63" s="300"/>
      <c r="C63" s="300"/>
      <c r="D63" s="300"/>
      <c r="E63" s="383"/>
      <c r="F63" s="300"/>
    </row>
    <row r="64" spans="1:6" ht="12" customHeight="1">
      <c r="A64" s="170"/>
      <c r="B64" s="300"/>
      <c r="C64" s="300"/>
      <c r="D64" s="300"/>
      <c r="E64" s="383"/>
      <c r="F64" s="300"/>
    </row>
    <row r="65" spans="1:6" ht="12" customHeight="1">
      <c r="A65" s="170"/>
      <c r="B65" s="300"/>
      <c r="C65" s="300"/>
      <c r="D65" s="300"/>
      <c r="E65" s="383"/>
      <c r="F65" s="300"/>
    </row>
    <row r="66" spans="1:6" ht="12" customHeight="1">
      <c r="A66" s="170"/>
      <c r="B66" s="300"/>
      <c r="C66" s="300"/>
      <c r="D66" s="300"/>
      <c r="E66" s="383"/>
      <c r="F66" s="300"/>
    </row>
    <row r="67" spans="1:6" ht="12" customHeight="1">
      <c r="A67" s="170"/>
      <c r="B67" s="300"/>
      <c r="C67" s="300"/>
      <c r="D67" s="300"/>
      <c r="E67" s="383"/>
      <c r="F67" s="300"/>
    </row>
    <row r="68" spans="1:6" ht="12" customHeight="1">
      <c r="A68" s="170"/>
      <c r="B68" s="300"/>
      <c r="C68" s="300"/>
      <c r="D68" s="300"/>
      <c r="E68" s="383"/>
      <c r="F68" s="300"/>
    </row>
    <row r="69" spans="1:6" ht="12" customHeight="1">
      <c r="A69" s="170"/>
      <c r="B69" s="300"/>
      <c r="C69" s="300"/>
      <c r="D69" s="300"/>
      <c r="E69" s="383"/>
      <c r="F69" s="300"/>
    </row>
    <row r="70" spans="1:6" ht="12" customHeight="1">
      <c r="A70" s="170"/>
      <c r="B70" s="300"/>
      <c r="C70" s="300"/>
      <c r="D70" s="300"/>
      <c r="E70" s="383"/>
      <c r="F70" s="300"/>
    </row>
    <row r="71" spans="1:6" ht="12" customHeight="1">
      <c r="A71" s="170"/>
      <c r="B71" s="300"/>
      <c r="C71" s="300"/>
      <c r="D71" s="300"/>
      <c r="E71" s="383"/>
      <c r="F71" s="300"/>
    </row>
    <row r="72" spans="1:6" ht="12" customHeight="1">
      <c r="A72" s="170"/>
      <c r="B72" s="300"/>
      <c r="C72" s="300"/>
      <c r="D72" s="300"/>
      <c r="E72" s="383"/>
      <c r="F72" s="300"/>
    </row>
    <row r="73" spans="1:6" ht="12" customHeight="1">
      <c r="A73" s="170"/>
      <c r="B73" s="300"/>
      <c r="C73" s="300"/>
      <c r="D73" s="300"/>
      <c r="E73" s="383"/>
      <c r="F73" s="300"/>
    </row>
    <row r="74" spans="1:6" ht="12" customHeight="1">
      <c r="A74" s="170"/>
      <c r="B74" s="300"/>
      <c r="C74" s="300"/>
      <c r="D74" s="300"/>
      <c r="E74" s="383"/>
      <c r="F74" s="300"/>
    </row>
    <row r="75" spans="1:6" ht="12" customHeight="1">
      <c r="A75" s="170"/>
      <c r="B75" s="300"/>
      <c r="C75" s="300"/>
      <c r="D75" s="300"/>
      <c r="E75" s="383"/>
      <c r="F75" s="300"/>
    </row>
    <row r="76" spans="1:6" ht="12" customHeight="1">
      <c r="A76" s="170"/>
      <c r="B76" s="300"/>
      <c r="C76" s="300"/>
      <c r="D76" s="300"/>
      <c r="E76" s="383"/>
      <c r="F76" s="300"/>
    </row>
    <row r="77" spans="1:6" ht="12" customHeight="1">
      <c r="A77" s="170"/>
      <c r="B77" s="300"/>
      <c r="C77" s="300"/>
      <c r="D77" s="300"/>
      <c r="E77" s="383"/>
      <c r="F77" s="300"/>
    </row>
    <row r="78" spans="1:6" ht="12" customHeight="1">
      <c r="A78" s="170"/>
      <c r="B78" s="300"/>
      <c r="C78" s="300"/>
      <c r="D78" s="300"/>
      <c r="E78" s="383"/>
      <c r="F78" s="300"/>
    </row>
    <row r="79" spans="1:6" ht="12" customHeight="1">
      <c r="A79" s="170"/>
      <c r="B79" s="300"/>
      <c r="C79" s="300"/>
      <c r="D79" s="300"/>
      <c r="E79" s="383"/>
      <c r="F79" s="300"/>
    </row>
    <row r="80" spans="1:6" ht="12" customHeight="1">
      <c r="A80" s="170"/>
      <c r="B80" s="300"/>
      <c r="C80" s="300"/>
      <c r="D80" s="300"/>
      <c r="E80" s="383"/>
      <c r="F80" s="300"/>
    </row>
    <row r="81" spans="1:6" ht="12" customHeight="1">
      <c r="A81" s="170"/>
      <c r="B81" s="300"/>
      <c r="C81" s="300"/>
      <c r="D81" s="300"/>
      <c r="E81" s="383"/>
      <c r="F81" s="300"/>
    </row>
    <row r="82" spans="1:6" ht="12" customHeight="1">
      <c r="A82" s="170"/>
      <c r="B82" s="300"/>
      <c r="C82" s="300"/>
      <c r="D82" s="300"/>
      <c r="E82" s="383"/>
      <c r="F82" s="300"/>
    </row>
    <row r="83" spans="1:6" ht="12" customHeight="1">
      <c r="A83" s="170"/>
      <c r="B83" s="300"/>
      <c r="C83" s="300"/>
      <c r="D83" s="300"/>
      <c r="E83" s="383"/>
      <c r="F83" s="300"/>
    </row>
    <row r="84" spans="1:6" ht="12" customHeight="1">
      <c r="A84" s="170"/>
      <c r="B84" s="300"/>
      <c r="C84" s="300"/>
      <c r="D84" s="300"/>
      <c r="E84" s="383"/>
      <c r="F84" s="300"/>
    </row>
    <row r="85" spans="1:6" ht="12" customHeight="1">
      <c r="A85" s="170"/>
      <c r="B85" s="300"/>
      <c r="C85" s="300"/>
      <c r="D85" s="300"/>
      <c r="E85" s="383"/>
      <c r="F85" s="300"/>
    </row>
    <row r="86" spans="1:6" ht="12" customHeight="1">
      <c r="A86" s="170"/>
      <c r="B86" s="300"/>
      <c r="C86" s="300"/>
      <c r="D86" s="300"/>
      <c r="E86" s="383"/>
      <c r="F86" s="300"/>
    </row>
    <row r="87" spans="1:6" ht="12" customHeight="1">
      <c r="A87" s="170"/>
      <c r="B87" s="300"/>
      <c r="C87" s="300"/>
      <c r="D87" s="300"/>
      <c r="E87" s="383"/>
      <c r="F87" s="300"/>
    </row>
    <row r="88" spans="1:6" ht="12" customHeight="1">
      <c r="A88" s="170"/>
      <c r="B88" s="300"/>
      <c r="C88" s="300"/>
      <c r="D88" s="300"/>
      <c r="E88" s="383"/>
      <c r="F88" s="300"/>
    </row>
    <row r="89" spans="1:6" ht="12" customHeight="1">
      <c r="A89" s="170"/>
      <c r="B89" s="300"/>
      <c r="C89" s="300"/>
      <c r="D89" s="300"/>
      <c r="E89" s="383"/>
      <c r="F89" s="300"/>
    </row>
    <row r="90" spans="1:6" ht="12" customHeight="1">
      <c r="A90" s="170"/>
      <c r="B90" s="300"/>
      <c r="C90" s="300"/>
      <c r="D90" s="300"/>
      <c r="E90" s="383"/>
      <c r="F90" s="300"/>
    </row>
    <row r="91" spans="1:6" ht="12" customHeight="1">
      <c r="A91" s="170"/>
      <c r="B91" s="300"/>
      <c r="C91" s="300"/>
      <c r="D91" s="300"/>
      <c r="E91" s="383"/>
      <c r="F91" s="300"/>
    </row>
    <row r="92" spans="1:6" ht="12" customHeight="1">
      <c r="A92" s="170"/>
      <c r="B92" s="300"/>
      <c r="C92" s="300"/>
      <c r="D92" s="300"/>
      <c r="E92" s="383"/>
      <c r="F92" s="300"/>
    </row>
    <row r="93" spans="1:6" ht="12" customHeight="1">
      <c r="A93" s="170"/>
      <c r="B93" s="300"/>
      <c r="C93" s="300"/>
      <c r="D93" s="300"/>
      <c r="E93" s="383"/>
      <c r="F93" s="300"/>
    </row>
    <row r="94" spans="1:6" ht="12" customHeight="1">
      <c r="A94" s="170"/>
      <c r="B94" s="300"/>
      <c r="C94" s="300"/>
      <c r="D94" s="300"/>
      <c r="E94" s="383"/>
      <c r="F94" s="300"/>
    </row>
    <row r="95" spans="1:6" ht="12" customHeight="1">
      <c r="A95" s="170"/>
      <c r="B95" s="300"/>
      <c r="C95" s="300"/>
      <c r="D95" s="300"/>
      <c r="E95" s="383"/>
      <c r="F95" s="300"/>
    </row>
    <row r="96" spans="1:6" ht="12" customHeight="1">
      <c r="A96" s="170"/>
      <c r="B96" s="300"/>
      <c r="C96" s="300"/>
      <c r="D96" s="300"/>
      <c r="E96" s="383"/>
      <c r="F96" s="300"/>
    </row>
    <row r="97" spans="1:6" ht="12" customHeight="1">
      <c r="A97" s="170"/>
      <c r="B97" s="300"/>
      <c r="C97" s="300"/>
      <c r="D97" s="300"/>
      <c r="E97" s="383"/>
      <c r="F97" s="300"/>
    </row>
    <row r="98" spans="1:6" ht="12" customHeight="1">
      <c r="A98" s="170"/>
      <c r="B98" s="300"/>
      <c r="C98" s="300"/>
      <c r="D98" s="300"/>
      <c r="E98" s="383"/>
      <c r="F98" s="300"/>
    </row>
    <row r="99" spans="1:6" ht="12" customHeight="1">
      <c r="A99" s="170"/>
      <c r="B99" s="300"/>
      <c r="C99" s="300"/>
      <c r="D99" s="300"/>
      <c r="E99" s="383"/>
      <c r="F99" s="300"/>
    </row>
    <row r="100" spans="1:6" ht="12" customHeight="1">
      <c r="A100" s="170"/>
      <c r="B100" s="300"/>
      <c r="C100" s="300"/>
      <c r="D100" s="300"/>
      <c r="E100" s="383"/>
      <c r="F100" s="300"/>
    </row>
    <row r="101" spans="1:6" ht="12" customHeight="1">
      <c r="A101" s="170"/>
      <c r="B101" s="300"/>
      <c r="C101" s="300"/>
      <c r="D101" s="300"/>
      <c r="E101" s="383"/>
      <c r="F101" s="300"/>
    </row>
    <row r="102" spans="1:6" ht="12" customHeight="1">
      <c r="A102" s="170"/>
      <c r="B102" s="300"/>
      <c r="C102" s="300"/>
      <c r="D102" s="300"/>
      <c r="E102" s="383"/>
      <c r="F102" s="300"/>
    </row>
    <row r="103" spans="1:6" ht="12" customHeight="1">
      <c r="A103" s="170"/>
      <c r="B103" s="300"/>
      <c r="C103" s="300"/>
      <c r="D103" s="300"/>
      <c r="E103" s="383"/>
      <c r="F103" s="300"/>
    </row>
    <row r="104" spans="1:6" ht="12" customHeight="1">
      <c r="A104" s="170"/>
      <c r="B104" s="300"/>
      <c r="C104" s="300"/>
      <c r="D104" s="300"/>
      <c r="E104" s="383"/>
      <c r="F104" s="300"/>
    </row>
    <row r="105" spans="1:6" ht="12" customHeight="1">
      <c r="A105" s="170"/>
      <c r="B105" s="300"/>
      <c r="C105" s="300"/>
      <c r="D105" s="300"/>
      <c r="E105" s="383"/>
      <c r="F105" s="300"/>
    </row>
    <row r="106" spans="1:6" ht="12" customHeight="1">
      <c r="A106" s="170"/>
      <c r="B106" s="300"/>
      <c r="C106" s="300"/>
      <c r="D106" s="300"/>
      <c r="E106" s="383"/>
      <c r="F106" s="300"/>
    </row>
    <row r="107" spans="1:6" ht="12" customHeight="1">
      <c r="A107" s="170"/>
      <c r="B107" s="300"/>
      <c r="C107" s="300"/>
      <c r="D107" s="300"/>
      <c r="E107" s="383"/>
      <c r="F107" s="300"/>
    </row>
    <row r="108" spans="1:6" ht="12" customHeight="1">
      <c r="A108" s="170"/>
      <c r="B108" s="300"/>
      <c r="C108" s="300"/>
      <c r="D108" s="300"/>
      <c r="E108" s="383"/>
      <c r="F108" s="300"/>
    </row>
    <row r="109" spans="1:6" ht="12" customHeight="1">
      <c r="A109" s="170"/>
      <c r="B109" s="300"/>
      <c r="C109" s="300"/>
      <c r="D109" s="300"/>
      <c r="E109" s="383"/>
      <c r="F109" s="300"/>
    </row>
    <row r="110" spans="1:6" ht="12" customHeight="1">
      <c r="A110" s="170"/>
      <c r="B110" s="300"/>
      <c r="C110" s="300"/>
      <c r="D110" s="300"/>
      <c r="E110" s="383"/>
      <c r="F110" s="300"/>
    </row>
    <row r="111" spans="1:6" ht="12" customHeight="1">
      <c r="A111" s="170"/>
      <c r="B111" s="300"/>
      <c r="C111" s="300"/>
      <c r="D111" s="300"/>
      <c r="E111" s="383"/>
      <c r="F111" s="300"/>
    </row>
    <row r="112" spans="1:6" ht="12" customHeight="1">
      <c r="A112" s="170"/>
      <c r="B112" s="300"/>
      <c r="C112" s="300"/>
      <c r="D112" s="300"/>
      <c r="E112" s="383"/>
      <c r="F112" s="300"/>
    </row>
    <row r="113" spans="1:6" ht="12" customHeight="1">
      <c r="A113" s="170"/>
      <c r="B113" s="300"/>
      <c r="C113" s="300"/>
      <c r="D113" s="300"/>
      <c r="E113" s="383"/>
      <c r="F113" s="300"/>
    </row>
    <row r="114" spans="1:6" ht="12" customHeight="1">
      <c r="A114" s="170"/>
      <c r="B114" s="300"/>
      <c r="C114" s="300"/>
      <c r="D114" s="300"/>
      <c r="E114" s="383"/>
      <c r="F114" s="300"/>
    </row>
    <row r="115" spans="1:6" ht="12" customHeight="1">
      <c r="A115" s="170"/>
      <c r="B115" s="300"/>
      <c r="C115" s="300"/>
      <c r="D115" s="300"/>
      <c r="E115" s="383"/>
      <c r="F115" s="300"/>
    </row>
    <row r="116" spans="1:6" ht="12" customHeight="1">
      <c r="A116" s="170"/>
      <c r="B116" s="300"/>
      <c r="C116" s="300"/>
      <c r="D116" s="300"/>
      <c r="E116" s="383"/>
      <c r="F116" s="300"/>
    </row>
    <row r="117" spans="1:6" ht="12" customHeight="1">
      <c r="A117" s="170"/>
      <c r="B117" s="300"/>
      <c r="C117" s="300"/>
      <c r="D117" s="300"/>
      <c r="E117" s="383"/>
      <c r="F117" s="300"/>
    </row>
    <row r="118" spans="1:6" ht="12" customHeight="1">
      <c r="A118" s="170"/>
      <c r="B118" s="300"/>
      <c r="C118" s="300"/>
      <c r="D118" s="300"/>
      <c r="E118" s="383"/>
      <c r="F118" s="300"/>
    </row>
    <row r="119" spans="1:6" ht="12" customHeight="1">
      <c r="A119" s="170"/>
      <c r="B119" s="300"/>
      <c r="C119" s="300"/>
      <c r="D119" s="300"/>
      <c r="E119" s="383"/>
      <c r="F119" s="300"/>
    </row>
    <row r="120" spans="1:6" ht="12" customHeight="1">
      <c r="A120" s="170"/>
      <c r="B120" s="300"/>
      <c r="C120" s="300"/>
      <c r="D120" s="300"/>
      <c r="E120" s="383"/>
      <c r="F120" s="300"/>
    </row>
    <row r="121" spans="1:6" ht="12" customHeight="1">
      <c r="A121" s="170"/>
      <c r="B121" s="300"/>
      <c r="C121" s="300"/>
      <c r="D121" s="300"/>
      <c r="E121" s="383"/>
      <c r="F121" s="300"/>
    </row>
    <row r="122" spans="1:6" ht="12" customHeight="1">
      <c r="A122" s="170"/>
      <c r="B122" s="300"/>
      <c r="C122" s="300"/>
      <c r="D122" s="300"/>
      <c r="E122" s="383"/>
      <c r="F122" s="300"/>
    </row>
    <row r="123" spans="1:6" ht="12" customHeight="1">
      <c r="A123" s="170"/>
      <c r="B123" s="300"/>
      <c r="C123" s="300"/>
      <c r="D123" s="300"/>
      <c r="E123" s="383"/>
      <c r="F123" s="300"/>
    </row>
    <row r="124" spans="1:6" ht="12" customHeight="1">
      <c r="A124" s="170"/>
      <c r="B124" s="300"/>
      <c r="C124" s="300"/>
      <c r="D124" s="300"/>
      <c r="E124" s="383"/>
      <c r="F124" s="300"/>
    </row>
    <row r="125" spans="1:6" ht="12" customHeight="1">
      <c r="A125" s="170"/>
      <c r="B125" s="300"/>
      <c r="C125" s="300"/>
      <c r="D125" s="300"/>
      <c r="E125" s="383"/>
      <c r="F125" s="300"/>
    </row>
    <row r="126" spans="1:6" ht="12" customHeight="1">
      <c r="A126" s="170"/>
      <c r="B126" s="300"/>
      <c r="C126" s="300"/>
      <c r="D126" s="300"/>
      <c r="E126" s="383"/>
      <c r="F126" s="300"/>
    </row>
    <row r="127" spans="1:6" ht="12" customHeight="1">
      <c r="A127" s="170"/>
      <c r="B127" s="300"/>
      <c r="C127" s="300"/>
      <c r="D127" s="300"/>
      <c r="E127" s="383"/>
      <c r="F127" s="300"/>
    </row>
    <row r="128" spans="1:6" ht="12" customHeight="1">
      <c r="A128" s="170"/>
      <c r="B128" s="300"/>
      <c r="C128" s="300"/>
      <c r="D128" s="300"/>
      <c r="E128" s="383"/>
      <c r="F128" s="300"/>
    </row>
    <row r="129" spans="1:6" ht="12" customHeight="1">
      <c r="A129" s="170"/>
      <c r="B129" s="300"/>
      <c r="C129" s="300"/>
      <c r="D129" s="300"/>
      <c r="E129" s="383"/>
      <c r="F129" s="300"/>
    </row>
    <row r="130" spans="1:6" ht="12" customHeight="1">
      <c r="A130" s="170"/>
      <c r="B130" s="300"/>
      <c r="C130" s="300"/>
      <c r="D130" s="300"/>
      <c r="E130" s="383"/>
      <c r="F130" s="300"/>
    </row>
    <row r="131" spans="1:6" ht="12" customHeight="1">
      <c r="A131" s="170"/>
      <c r="B131" s="300"/>
      <c r="C131" s="300"/>
      <c r="D131" s="300"/>
      <c r="E131" s="383"/>
      <c r="F131" s="300"/>
    </row>
    <row r="132" spans="1:6" ht="12" customHeight="1">
      <c r="A132" s="170"/>
      <c r="B132" s="300"/>
      <c r="C132" s="300"/>
      <c r="D132" s="300"/>
      <c r="E132" s="383"/>
      <c r="F132" s="300"/>
    </row>
    <row r="133" spans="1:6" ht="12" customHeight="1">
      <c r="A133" s="170"/>
      <c r="B133" s="300"/>
      <c r="C133" s="300"/>
      <c r="D133" s="300"/>
      <c r="E133" s="383"/>
      <c r="F133" s="300"/>
    </row>
    <row r="134" spans="1:6" ht="12" customHeight="1">
      <c r="A134" s="170"/>
      <c r="B134" s="300"/>
      <c r="C134" s="300"/>
      <c r="D134" s="300"/>
      <c r="E134" s="383"/>
      <c r="F134" s="300"/>
    </row>
    <row r="135" spans="1:6" ht="12" customHeight="1">
      <c r="A135" s="170"/>
      <c r="B135" s="300"/>
      <c r="C135" s="300"/>
      <c r="D135" s="300"/>
      <c r="E135" s="383"/>
      <c r="F135" s="300"/>
    </row>
    <row r="136" spans="1:6" ht="12" customHeight="1">
      <c r="A136" s="170"/>
      <c r="B136" s="300"/>
      <c r="C136" s="300"/>
      <c r="D136" s="300"/>
      <c r="E136" s="383"/>
      <c r="F136" s="300"/>
    </row>
    <row r="137" spans="1:6" ht="12" customHeight="1">
      <c r="A137" s="170"/>
      <c r="B137" s="300"/>
      <c r="C137" s="300"/>
      <c r="D137" s="300"/>
      <c r="E137" s="383"/>
      <c r="F137" s="300"/>
    </row>
    <row r="138" spans="1:6" ht="12" customHeight="1">
      <c r="A138" s="170"/>
      <c r="B138" s="300"/>
      <c r="C138" s="300"/>
      <c r="D138" s="300"/>
      <c r="E138" s="383"/>
      <c r="F138" s="300"/>
    </row>
    <row r="139" spans="1:6" ht="12" customHeight="1">
      <c r="A139" s="170"/>
      <c r="B139" s="300"/>
      <c r="C139" s="300"/>
      <c r="D139" s="300"/>
      <c r="E139" s="383"/>
      <c r="F139" s="300"/>
    </row>
    <row r="140" spans="1:6" ht="12" customHeight="1">
      <c r="A140" s="170"/>
      <c r="B140" s="300"/>
      <c r="C140" s="300"/>
      <c r="D140" s="300"/>
      <c r="E140" s="383"/>
      <c r="F140" s="300"/>
    </row>
    <row r="141" spans="1:6" ht="12" customHeight="1">
      <c r="A141" s="170"/>
      <c r="B141" s="300"/>
      <c r="C141" s="300"/>
      <c r="D141" s="300"/>
      <c r="E141" s="383"/>
      <c r="F141" s="300"/>
    </row>
    <row r="142" spans="1:6" ht="12" customHeight="1">
      <c r="A142" s="170"/>
      <c r="B142" s="300"/>
      <c r="C142" s="300"/>
      <c r="D142" s="300"/>
      <c r="E142" s="383"/>
      <c r="F142" s="300"/>
    </row>
    <row r="143" spans="1:6" ht="12" customHeight="1">
      <c r="A143" s="170"/>
      <c r="B143" s="300"/>
      <c r="C143" s="300"/>
      <c r="D143" s="300"/>
      <c r="E143" s="383"/>
      <c r="F143" s="300"/>
    </row>
    <row r="144" spans="1:6" ht="12" customHeight="1">
      <c r="A144" s="170"/>
      <c r="B144" s="300"/>
      <c r="C144" s="300"/>
      <c r="D144" s="300"/>
      <c r="E144" s="383"/>
      <c r="F144" s="300"/>
    </row>
    <row r="145" spans="1:6" ht="12" customHeight="1">
      <c r="A145" s="170"/>
      <c r="B145" s="300"/>
      <c r="C145" s="300"/>
      <c r="D145" s="300"/>
      <c r="E145" s="383"/>
      <c r="F145" s="300"/>
    </row>
    <row r="146" spans="1:6" ht="12" customHeight="1">
      <c r="A146" s="170"/>
      <c r="B146" s="300"/>
      <c r="C146" s="300"/>
      <c r="D146" s="300"/>
      <c r="E146" s="383"/>
      <c r="F146" s="300"/>
    </row>
    <row r="147" spans="1:6" ht="12" customHeight="1">
      <c r="A147" s="170"/>
      <c r="B147" s="300"/>
      <c r="C147" s="300"/>
      <c r="D147" s="300"/>
      <c r="E147" s="383"/>
      <c r="F147" s="300"/>
    </row>
    <row r="148" spans="1:6" ht="12" customHeight="1">
      <c r="A148" s="170"/>
      <c r="B148" s="300"/>
      <c r="C148" s="300"/>
      <c r="D148" s="300"/>
      <c r="E148" s="383"/>
      <c r="F148" s="300"/>
    </row>
    <row r="149" spans="1:6" ht="12" customHeight="1">
      <c r="A149" s="170"/>
      <c r="B149" s="300"/>
      <c r="C149" s="300"/>
      <c r="D149" s="300"/>
      <c r="E149" s="383"/>
      <c r="F149" s="300"/>
    </row>
    <row r="150" spans="1:6" ht="12" customHeight="1">
      <c r="A150" s="170"/>
      <c r="B150" s="300"/>
      <c r="C150" s="300"/>
      <c r="D150" s="300"/>
      <c r="E150" s="383"/>
      <c r="F150" s="300"/>
    </row>
    <row r="151" spans="1:6" ht="12" customHeight="1">
      <c r="A151" s="170"/>
      <c r="B151" s="300"/>
      <c r="C151" s="300"/>
      <c r="D151" s="300"/>
      <c r="E151" s="383"/>
      <c r="F151" s="300"/>
    </row>
    <row r="152" spans="1:6" ht="12" customHeight="1">
      <c r="A152" s="170"/>
      <c r="B152" s="300"/>
      <c r="C152" s="300"/>
      <c r="D152" s="300"/>
      <c r="E152" s="383"/>
      <c r="F152" s="300"/>
    </row>
    <row r="153" spans="1:6" ht="12" customHeight="1">
      <c r="A153" s="170"/>
      <c r="B153" s="300"/>
      <c r="C153" s="300"/>
      <c r="D153" s="300"/>
      <c r="E153" s="383"/>
      <c r="F153" s="300"/>
    </row>
    <row r="154" spans="1:6" ht="12" customHeight="1">
      <c r="A154" s="170"/>
      <c r="B154" s="300"/>
      <c r="C154" s="300"/>
      <c r="D154" s="300"/>
      <c r="E154" s="383"/>
      <c r="F154" s="300"/>
    </row>
    <row r="155" spans="1:6" ht="12" customHeight="1">
      <c r="A155" s="170"/>
      <c r="B155" s="300"/>
      <c r="C155" s="300"/>
      <c r="D155" s="300"/>
      <c r="E155" s="383"/>
      <c r="F155" s="300"/>
    </row>
    <row r="156" spans="1:6" ht="12" customHeight="1">
      <c r="A156" s="170"/>
      <c r="B156" s="300"/>
      <c r="C156" s="300"/>
      <c r="D156" s="300"/>
      <c r="E156" s="383"/>
      <c r="F156" s="300"/>
    </row>
    <row r="157" spans="1:6" ht="12" customHeight="1">
      <c r="A157" s="170"/>
      <c r="B157" s="300"/>
      <c r="C157" s="300"/>
      <c r="D157" s="300"/>
      <c r="E157" s="383"/>
      <c r="F157" s="300"/>
    </row>
    <row r="158" spans="1:6" ht="12" customHeight="1">
      <c r="A158" s="170"/>
      <c r="B158" s="300"/>
      <c r="C158" s="300"/>
      <c r="D158" s="300"/>
      <c r="E158" s="383"/>
      <c r="F158" s="300"/>
    </row>
    <row r="159" spans="1:6" ht="12" customHeight="1">
      <c r="A159" s="170"/>
      <c r="B159" s="300"/>
      <c r="C159" s="300"/>
      <c r="D159" s="300"/>
      <c r="E159" s="383"/>
      <c r="F159" s="300"/>
    </row>
    <row r="160" spans="1:6" ht="12" customHeight="1">
      <c r="A160" s="170"/>
      <c r="B160" s="300"/>
      <c r="C160" s="300"/>
      <c r="D160" s="300"/>
      <c r="E160" s="383"/>
      <c r="F160" s="300"/>
    </row>
    <row r="161" spans="1:6" ht="17.25" customHeight="1">
      <c r="A161" s="170"/>
      <c r="B161" s="300"/>
      <c r="C161" s="300"/>
      <c r="D161" s="300"/>
      <c r="E161" s="383"/>
      <c r="F161" s="300"/>
    </row>
    <row r="162" spans="1:6" ht="17.25" customHeight="1">
      <c r="A162" s="170"/>
      <c r="B162" s="300"/>
      <c r="C162" s="300"/>
      <c r="D162" s="300"/>
      <c r="E162" s="383"/>
      <c r="F162" s="300"/>
    </row>
    <row r="163" spans="1:6" ht="17.25" customHeight="1">
      <c r="A163" s="170"/>
      <c r="B163" s="300"/>
      <c r="C163" s="300"/>
      <c r="D163" s="300"/>
      <c r="E163" s="383"/>
      <c r="F163" s="300"/>
    </row>
    <row r="164" spans="1:6" ht="17.25" customHeight="1">
      <c r="A164" s="170"/>
      <c r="B164" s="300"/>
      <c r="C164" s="300"/>
      <c r="D164" s="300"/>
      <c r="E164" s="383"/>
      <c r="F164" s="300"/>
    </row>
    <row r="165" spans="1:6" ht="17.25" customHeight="1">
      <c r="A165" s="170"/>
      <c r="B165" s="300"/>
      <c r="C165" s="300"/>
      <c r="D165" s="300"/>
      <c r="E165" s="383"/>
      <c r="F165" s="300"/>
    </row>
    <row r="166" spans="1:6" ht="17.25" customHeight="1">
      <c r="A166" s="170"/>
      <c r="B166" s="300"/>
      <c r="C166" s="300"/>
      <c r="D166" s="300"/>
      <c r="E166" s="383"/>
      <c r="F166" s="300"/>
    </row>
    <row r="167" spans="1:6" ht="17.25" customHeight="1">
      <c r="A167" s="170"/>
      <c r="B167" s="300"/>
      <c r="C167" s="300"/>
      <c r="D167" s="300"/>
      <c r="E167" s="383"/>
      <c r="F167" s="300"/>
    </row>
    <row r="168" spans="1:6" ht="17.25" customHeight="1">
      <c r="A168" s="170"/>
      <c r="B168" s="300"/>
      <c r="C168" s="300"/>
      <c r="D168" s="300"/>
      <c r="E168" s="383"/>
      <c r="F168" s="300"/>
    </row>
    <row r="169" spans="1:6" ht="17.25" customHeight="1">
      <c r="A169" s="170"/>
      <c r="B169" s="300"/>
      <c r="C169" s="300"/>
      <c r="D169" s="300"/>
      <c r="E169" s="383"/>
      <c r="F169" s="300"/>
    </row>
    <row r="170" spans="1:6" ht="17.25" customHeight="1">
      <c r="A170" s="170"/>
      <c r="B170" s="300"/>
      <c r="C170" s="300"/>
      <c r="D170" s="300"/>
      <c r="E170" s="383"/>
      <c r="F170" s="300"/>
    </row>
    <row r="171" spans="1:6" ht="17.25" customHeight="1">
      <c r="A171" s="170"/>
      <c r="B171" s="300"/>
      <c r="C171" s="300"/>
      <c r="D171" s="300"/>
      <c r="E171" s="383"/>
      <c r="F171" s="300"/>
    </row>
    <row r="172" spans="1:6" ht="17.25" customHeight="1">
      <c r="A172" s="170"/>
      <c r="B172" s="300"/>
      <c r="C172" s="300"/>
      <c r="D172" s="300"/>
      <c r="E172" s="383"/>
      <c r="F172" s="300"/>
    </row>
    <row r="173" spans="1:6" ht="17.25" customHeight="1">
      <c r="A173" s="170"/>
      <c r="B173" s="300"/>
      <c r="C173" s="300"/>
      <c r="D173" s="300"/>
      <c r="E173" s="383"/>
      <c r="F173" s="300"/>
    </row>
    <row r="174" spans="1:6" ht="17.25" customHeight="1">
      <c r="A174" s="170"/>
      <c r="B174" s="300"/>
      <c r="C174" s="300"/>
      <c r="D174" s="300"/>
      <c r="E174" s="383"/>
      <c r="F174" s="300"/>
    </row>
    <row r="175" spans="1:6" ht="17.25" customHeight="1">
      <c r="A175" s="170"/>
      <c r="B175" s="300"/>
      <c r="C175" s="300"/>
      <c r="D175" s="300"/>
      <c r="E175" s="383"/>
      <c r="F175" s="300"/>
    </row>
    <row r="176" spans="1:6" ht="17.25" customHeight="1">
      <c r="A176" s="170"/>
      <c r="B176" s="300"/>
      <c r="C176" s="300"/>
      <c r="D176" s="300"/>
      <c r="E176" s="383"/>
      <c r="F176" s="300"/>
    </row>
    <row r="177" spans="1:6" ht="17.25" customHeight="1">
      <c r="A177" s="170"/>
      <c r="B177" s="300"/>
      <c r="C177" s="300"/>
      <c r="D177" s="300"/>
      <c r="E177" s="383"/>
      <c r="F177" s="300"/>
    </row>
    <row r="178" spans="1:6" ht="17.25" customHeight="1">
      <c r="A178" s="170"/>
      <c r="B178" s="300"/>
      <c r="C178" s="300"/>
      <c r="D178" s="300"/>
      <c r="E178" s="383"/>
      <c r="F178" s="300"/>
    </row>
    <row r="179" spans="1:6" ht="17.25" customHeight="1">
      <c r="A179" s="170"/>
      <c r="B179" s="300"/>
      <c r="C179" s="300"/>
      <c r="D179" s="300"/>
      <c r="E179" s="383"/>
      <c r="F179" s="300"/>
    </row>
    <row r="180" spans="1:6" ht="17.25" customHeight="1">
      <c r="A180" s="170"/>
      <c r="B180" s="300"/>
      <c r="C180" s="300"/>
      <c r="D180" s="300"/>
      <c r="E180" s="383"/>
      <c r="F180" s="300"/>
    </row>
    <row r="181" spans="1:6" ht="17.25" customHeight="1">
      <c r="A181" s="170"/>
      <c r="B181" s="300"/>
      <c r="C181" s="300"/>
      <c r="D181" s="300"/>
      <c r="E181" s="383"/>
      <c r="F181" s="300"/>
    </row>
    <row r="182" spans="1:6" ht="17.25" customHeight="1">
      <c r="A182" s="170"/>
      <c r="B182" s="300"/>
      <c r="C182" s="300"/>
      <c r="D182" s="300"/>
      <c r="E182" s="383"/>
      <c r="F182" s="300"/>
    </row>
    <row r="183" spans="1:6" ht="17.25" customHeight="1">
      <c r="A183" s="170"/>
      <c r="B183" s="300"/>
      <c r="C183" s="300"/>
      <c r="D183" s="300"/>
      <c r="E183" s="383"/>
      <c r="F183" s="300"/>
    </row>
    <row r="184" spans="1:6" ht="17.25" customHeight="1">
      <c r="A184" s="170"/>
      <c r="B184" s="300"/>
      <c r="C184" s="300"/>
      <c r="D184" s="300"/>
      <c r="E184" s="383"/>
      <c r="F184" s="300"/>
    </row>
    <row r="185" spans="1:6" ht="17.25" customHeight="1">
      <c r="A185" s="170"/>
      <c r="B185" s="300"/>
      <c r="C185" s="300"/>
      <c r="D185" s="300"/>
      <c r="E185" s="383"/>
      <c r="F185" s="300"/>
    </row>
    <row r="186" spans="1:6" ht="17.25" customHeight="1">
      <c r="A186" s="170"/>
      <c r="B186" s="300"/>
      <c r="C186" s="300"/>
      <c r="D186" s="300"/>
      <c r="E186" s="383"/>
      <c r="F186" s="300"/>
    </row>
    <row r="187" spans="1:6" ht="17.25" customHeight="1">
      <c r="A187" s="170"/>
      <c r="B187" s="300"/>
      <c r="C187" s="300"/>
      <c r="D187" s="300"/>
      <c r="E187" s="383"/>
      <c r="F187" s="300"/>
    </row>
    <row r="188" spans="1:6" ht="17.25" customHeight="1">
      <c r="A188" s="170"/>
      <c r="B188" s="300"/>
      <c r="C188" s="300"/>
      <c r="D188" s="300"/>
      <c r="E188" s="383"/>
      <c r="F188" s="300"/>
    </row>
    <row r="189" spans="1:6" ht="17.25" customHeight="1">
      <c r="A189" s="170"/>
      <c r="B189" s="300"/>
      <c r="C189" s="300"/>
      <c r="D189" s="300"/>
      <c r="E189" s="383"/>
      <c r="F189" s="300"/>
    </row>
    <row r="190" spans="1:6" ht="17.25" customHeight="1">
      <c r="A190" s="170"/>
      <c r="B190" s="300"/>
      <c r="C190" s="300"/>
      <c r="D190" s="300"/>
      <c r="E190" s="383"/>
      <c r="F190" s="300"/>
    </row>
    <row r="191" spans="1:6" ht="17.25" customHeight="1">
      <c r="A191" s="170"/>
      <c r="B191" s="300"/>
      <c r="C191" s="300"/>
      <c r="D191" s="300"/>
      <c r="E191" s="383"/>
      <c r="F191" s="300"/>
    </row>
    <row r="192" spans="1:6" ht="17.25" customHeight="1">
      <c r="A192" s="170"/>
      <c r="B192" s="300"/>
      <c r="C192" s="300"/>
      <c r="D192" s="300"/>
      <c r="E192" s="383"/>
      <c r="F192" s="300"/>
    </row>
    <row r="193" spans="1:6" ht="17.25" customHeight="1">
      <c r="A193" s="170"/>
      <c r="B193" s="300"/>
      <c r="C193" s="300"/>
      <c r="D193" s="300"/>
      <c r="E193" s="383"/>
      <c r="F193" s="300"/>
    </row>
    <row r="194" spans="1:6" ht="17.25" customHeight="1">
      <c r="A194" s="170"/>
      <c r="B194" s="300"/>
      <c r="C194" s="300"/>
      <c r="D194" s="300"/>
      <c r="E194" s="383"/>
      <c r="F194" s="300"/>
    </row>
    <row r="195" spans="1:6" ht="17.25" customHeight="1">
      <c r="A195" s="170"/>
      <c r="B195" s="300"/>
      <c r="C195" s="300"/>
      <c r="D195" s="300"/>
      <c r="E195" s="383"/>
      <c r="F195" s="300"/>
    </row>
    <row r="196" spans="1:6" ht="17.25" customHeight="1">
      <c r="A196" s="170"/>
      <c r="B196" s="300"/>
      <c r="C196" s="300"/>
      <c r="D196" s="300"/>
      <c r="E196" s="383"/>
      <c r="F196" s="300"/>
    </row>
    <row r="197" spans="1:6" ht="17.25" customHeight="1">
      <c r="A197" s="170"/>
      <c r="B197" s="300"/>
      <c r="C197" s="300"/>
      <c r="D197" s="300"/>
      <c r="E197" s="383"/>
      <c r="F197" s="300"/>
    </row>
    <row r="198" spans="1:6" ht="17.25" customHeight="1">
      <c r="A198" s="170"/>
      <c r="B198" s="300"/>
      <c r="C198" s="300"/>
      <c r="D198" s="300"/>
      <c r="E198" s="383"/>
      <c r="F198" s="300"/>
    </row>
    <row r="199" spans="1:6" ht="17.25" customHeight="1">
      <c r="A199" s="170"/>
      <c r="B199" s="300"/>
      <c r="C199" s="300"/>
      <c r="D199" s="300"/>
      <c r="E199" s="383"/>
      <c r="F199" s="300"/>
    </row>
    <row r="200" spans="1:6" ht="17.25" customHeight="1">
      <c r="A200" s="170"/>
      <c r="B200" s="300"/>
      <c r="C200" s="300"/>
      <c r="D200" s="300"/>
      <c r="E200" s="383"/>
      <c r="F200" s="300"/>
    </row>
    <row r="201" spans="1:6" ht="17.25" customHeight="1">
      <c r="A201" s="170"/>
      <c r="B201" s="300"/>
      <c r="C201" s="300"/>
      <c r="D201" s="300"/>
      <c r="E201" s="383"/>
      <c r="F201" s="300"/>
    </row>
    <row r="202" spans="1:6" ht="17.25" customHeight="1">
      <c r="A202" s="170"/>
      <c r="B202" s="300"/>
      <c r="C202" s="300"/>
      <c r="D202" s="300"/>
      <c r="E202" s="383"/>
      <c r="F202" s="300"/>
    </row>
    <row r="203" spans="1:6" ht="17.25" customHeight="1">
      <c r="A203" s="170"/>
      <c r="B203" s="300"/>
      <c r="C203" s="300"/>
      <c r="D203" s="300"/>
      <c r="E203" s="383"/>
      <c r="F203" s="300"/>
    </row>
    <row r="204" spans="1:6" ht="17.25" customHeight="1">
      <c r="A204" s="170"/>
      <c r="B204" s="300"/>
      <c r="C204" s="300"/>
      <c r="D204" s="300"/>
      <c r="E204" s="383"/>
      <c r="F204" s="300"/>
    </row>
    <row r="205" spans="1:6" ht="17.25" customHeight="1">
      <c r="A205" s="170"/>
      <c r="B205" s="300"/>
      <c r="C205" s="300"/>
      <c r="D205" s="300"/>
      <c r="E205" s="383"/>
      <c r="F205" s="300"/>
    </row>
    <row r="206" spans="1:6" ht="17.25" customHeight="1">
      <c r="A206" s="170"/>
      <c r="B206" s="300"/>
      <c r="C206" s="300"/>
      <c r="D206" s="300"/>
      <c r="E206" s="383"/>
      <c r="F206" s="300"/>
    </row>
    <row r="207" spans="1:6" ht="17.25" customHeight="1">
      <c r="A207" s="170"/>
      <c r="B207" s="300"/>
      <c r="C207" s="300"/>
      <c r="D207" s="300"/>
      <c r="E207" s="383"/>
      <c r="F207" s="300"/>
    </row>
    <row r="208" spans="1:6" ht="17.25" customHeight="1">
      <c r="A208" s="170"/>
      <c r="B208" s="300"/>
      <c r="C208" s="300"/>
      <c r="D208" s="300"/>
      <c r="E208" s="383"/>
      <c r="F208" s="300"/>
    </row>
    <row r="209" spans="1:6" ht="17.25" customHeight="1">
      <c r="A209" s="170"/>
      <c r="B209" s="300"/>
      <c r="C209" s="300"/>
      <c r="D209" s="300"/>
      <c r="E209" s="383"/>
      <c r="F209" s="300"/>
    </row>
    <row r="210" spans="1:6" ht="17.25" customHeight="1">
      <c r="A210" s="170"/>
      <c r="B210" s="300"/>
      <c r="C210" s="300"/>
      <c r="D210" s="300"/>
      <c r="E210" s="383"/>
      <c r="F210" s="300"/>
    </row>
    <row r="211" spans="1:6" ht="17.25" customHeight="1">
      <c r="A211" s="170"/>
      <c r="B211" s="300"/>
      <c r="C211" s="300"/>
      <c r="D211" s="300"/>
      <c r="E211" s="383"/>
      <c r="F211" s="300"/>
    </row>
    <row r="212" spans="1:6" ht="17.25" customHeight="1">
      <c r="A212" s="170"/>
      <c r="B212" s="300"/>
      <c r="C212" s="300"/>
      <c r="D212" s="300"/>
      <c r="E212" s="383"/>
      <c r="F212" s="300"/>
    </row>
    <row r="213" spans="1:6" ht="17.25" customHeight="1">
      <c r="A213" s="170"/>
      <c r="B213" s="300"/>
      <c r="C213" s="300"/>
      <c r="D213" s="300"/>
      <c r="E213" s="383"/>
      <c r="F213" s="300"/>
    </row>
    <row r="214" spans="1:6" ht="17.25" customHeight="1">
      <c r="A214" s="170"/>
      <c r="B214" s="300"/>
      <c r="C214" s="300"/>
      <c r="D214" s="300"/>
      <c r="E214" s="383"/>
      <c r="F214" s="300"/>
    </row>
    <row r="215" spans="1:6" ht="17.25" customHeight="1">
      <c r="A215" s="170"/>
      <c r="B215" s="300"/>
      <c r="C215" s="300"/>
      <c r="D215" s="300"/>
      <c r="E215" s="383"/>
      <c r="F215" s="300"/>
    </row>
    <row r="216" spans="1:6" ht="17.25" customHeight="1">
      <c r="A216" s="170"/>
      <c r="B216" s="300"/>
      <c r="C216" s="300"/>
      <c r="D216" s="300"/>
      <c r="E216" s="383"/>
      <c r="F216" s="300"/>
    </row>
    <row r="217" spans="1:6" ht="17.25" customHeight="1">
      <c r="A217" s="170"/>
      <c r="B217" s="300"/>
      <c r="C217" s="300"/>
      <c r="D217" s="300"/>
      <c r="E217" s="383"/>
      <c r="F217" s="300"/>
    </row>
    <row r="218" spans="1:6" ht="17.25" customHeight="1">
      <c r="A218" s="170"/>
      <c r="B218" s="300"/>
      <c r="C218" s="300"/>
      <c r="D218" s="300"/>
      <c r="E218" s="383"/>
      <c r="F218" s="300"/>
    </row>
    <row r="219" spans="1:6" ht="17.25" customHeight="1">
      <c r="A219" s="170"/>
      <c r="B219" s="300"/>
      <c r="C219" s="300"/>
      <c r="D219" s="300"/>
      <c r="E219" s="383"/>
      <c r="F219" s="300"/>
    </row>
    <row r="220" spans="1:6" ht="17.25" customHeight="1">
      <c r="A220" s="170"/>
      <c r="B220" s="300"/>
      <c r="C220" s="300"/>
      <c r="D220" s="300"/>
      <c r="E220" s="383"/>
      <c r="F220" s="300"/>
    </row>
    <row r="221" spans="1:6" ht="17.25" customHeight="1">
      <c r="A221" s="170"/>
      <c r="B221" s="300"/>
      <c r="C221" s="300"/>
      <c r="D221" s="300"/>
      <c r="E221" s="383"/>
      <c r="F221" s="300"/>
    </row>
    <row r="222" spans="1:6" ht="17.25" customHeight="1">
      <c r="A222" s="170"/>
      <c r="B222" s="300"/>
      <c r="C222" s="300"/>
      <c r="D222" s="300"/>
      <c r="E222" s="383"/>
      <c r="F222" s="300"/>
    </row>
    <row r="223" spans="1:6" ht="17.25" customHeight="1">
      <c r="A223" s="170"/>
      <c r="B223" s="300"/>
      <c r="C223" s="300"/>
      <c r="D223" s="300"/>
      <c r="E223" s="383"/>
      <c r="F223" s="300"/>
    </row>
    <row r="224" spans="1:6" ht="17.25" customHeight="1">
      <c r="A224" s="170"/>
      <c r="B224" s="300"/>
      <c r="C224" s="300"/>
      <c r="D224" s="300"/>
      <c r="E224" s="383"/>
      <c r="F224" s="300"/>
    </row>
    <row r="225" spans="1:6" ht="17.25" customHeight="1">
      <c r="A225" s="170"/>
      <c r="B225" s="300"/>
      <c r="C225" s="300"/>
      <c r="D225" s="300"/>
      <c r="E225" s="383"/>
      <c r="F225" s="300"/>
    </row>
    <row r="226" spans="1:6" ht="17.25" customHeight="1">
      <c r="A226" s="170"/>
      <c r="B226" s="300"/>
      <c r="C226" s="300"/>
      <c r="D226" s="300"/>
      <c r="E226" s="383"/>
      <c r="F226" s="300"/>
    </row>
    <row r="227" spans="1:6" ht="17.25" customHeight="1">
      <c r="A227" s="170"/>
      <c r="B227" s="300"/>
      <c r="C227" s="300"/>
      <c r="D227" s="300"/>
      <c r="E227" s="383"/>
      <c r="F227" s="300"/>
    </row>
    <row r="228" spans="1:6" ht="17.25" customHeight="1">
      <c r="A228" s="170"/>
      <c r="B228" s="300"/>
      <c r="C228" s="300"/>
      <c r="D228" s="300"/>
      <c r="E228" s="383"/>
      <c r="F228" s="300"/>
    </row>
    <row r="229" spans="1:6" ht="17.25" customHeight="1">
      <c r="A229" s="170"/>
      <c r="B229" s="300"/>
      <c r="C229" s="300"/>
      <c r="D229" s="300"/>
      <c r="E229" s="383"/>
      <c r="F229" s="300"/>
    </row>
    <row r="230" spans="1:6" ht="17.25" customHeight="1">
      <c r="A230" s="170"/>
      <c r="B230" s="300"/>
      <c r="C230" s="300"/>
      <c r="D230" s="300"/>
      <c r="E230" s="383"/>
      <c r="F230" s="300"/>
    </row>
    <row r="231" spans="1:6" ht="17.25" customHeight="1">
      <c r="A231" s="170"/>
      <c r="B231" s="300"/>
      <c r="C231" s="300"/>
      <c r="D231" s="300"/>
      <c r="E231" s="383"/>
      <c r="F231" s="300"/>
    </row>
    <row r="232" spans="1:6" ht="17.25" customHeight="1">
      <c r="A232" s="170"/>
      <c r="B232" s="300"/>
      <c r="C232" s="300"/>
      <c r="D232" s="300"/>
      <c r="E232" s="383"/>
      <c r="F232" s="300"/>
    </row>
    <row r="233" spans="1:6" ht="17.25" customHeight="1">
      <c r="A233" s="170"/>
      <c r="B233" s="300"/>
      <c r="C233" s="300"/>
      <c r="D233" s="300"/>
      <c r="E233" s="383"/>
      <c r="F233" s="300"/>
    </row>
    <row r="234" spans="1:6" ht="17.25" customHeight="1">
      <c r="A234" s="170"/>
      <c r="B234" s="300"/>
      <c r="C234" s="300"/>
      <c r="D234" s="300"/>
      <c r="E234" s="383"/>
      <c r="F234" s="300"/>
    </row>
    <row r="235" spans="1:6" ht="17.25" customHeight="1">
      <c r="A235" s="170"/>
      <c r="B235" s="300"/>
      <c r="C235" s="300"/>
      <c r="D235" s="300"/>
      <c r="E235" s="383"/>
      <c r="F235" s="300"/>
    </row>
    <row r="236" spans="1:6" ht="17.25" customHeight="1">
      <c r="A236" s="170"/>
      <c r="B236" s="300"/>
      <c r="C236" s="300"/>
      <c r="D236" s="300"/>
      <c r="E236" s="383"/>
      <c r="F236" s="300"/>
    </row>
    <row r="237" spans="1:6" ht="17.25" customHeight="1">
      <c r="A237" s="170"/>
      <c r="B237" s="300"/>
      <c r="C237" s="300"/>
      <c r="D237" s="300"/>
      <c r="E237" s="383"/>
      <c r="F237" s="300"/>
    </row>
    <row r="238" spans="1:6" ht="17.25" customHeight="1">
      <c r="A238" s="170"/>
      <c r="B238" s="300"/>
      <c r="C238" s="300"/>
      <c r="D238" s="300"/>
      <c r="E238" s="383"/>
      <c r="F238" s="300"/>
    </row>
    <row r="239" spans="1:6" ht="17.25" customHeight="1">
      <c r="A239" s="170"/>
      <c r="B239" s="300"/>
      <c r="C239" s="300"/>
      <c r="D239" s="300"/>
      <c r="E239" s="383"/>
      <c r="F239" s="300"/>
    </row>
    <row r="240" spans="1:6" ht="17.25" customHeight="1">
      <c r="A240" s="170"/>
      <c r="B240" s="300"/>
      <c r="C240" s="300"/>
      <c r="D240" s="300"/>
      <c r="E240" s="383"/>
      <c r="F240" s="300"/>
    </row>
    <row r="241" spans="1:6" ht="17.25" customHeight="1">
      <c r="A241" s="170"/>
      <c r="B241" s="300"/>
      <c r="C241" s="300"/>
      <c r="D241" s="300"/>
      <c r="E241" s="383"/>
      <c r="F241" s="300"/>
    </row>
    <row r="242" spans="1:6" ht="17.25" customHeight="1">
      <c r="A242" s="170"/>
      <c r="B242" s="300"/>
      <c r="C242" s="300"/>
      <c r="D242" s="300"/>
      <c r="E242" s="383"/>
      <c r="F242" s="300"/>
    </row>
    <row r="243" spans="1:6" ht="17.25" customHeight="1">
      <c r="A243" s="170"/>
      <c r="B243" s="300"/>
      <c r="C243" s="300"/>
      <c r="D243" s="300"/>
      <c r="E243" s="383"/>
      <c r="F243" s="300"/>
    </row>
    <row r="244" spans="1:6" ht="17.25" customHeight="1">
      <c r="A244" s="170"/>
      <c r="B244" s="300"/>
      <c r="C244" s="300"/>
      <c r="D244" s="300"/>
      <c r="E244" s="383"/>
      <c r="F244" s="300"/>
    </row>
    <row r="245" spans="1:6" ht="17.25" customHeight="1">
      <c r="A245" s="170"/>
      <c r="B245" s="300"/>
      <c r="C245" s="300"/>
      <c r="D245" s="300"/>
      <c r="E245" s="383"/>
      <c r="F245" s="300"/>
    </row>
    <row r="246" spans="1:6" ht="17.25" customHeight="1">
      <c r="A246" s="170"/>
      <c r="B246" s="300"/>
      <c r="C246" s="300"/>
      <c r="D246" s="300"/>
      <c r="E246" s="383"/>
      <c r="F246" s="300"/>
    </row>
    <row r="247" spans="1:6" ht="17.25" customHeight="1">
      <c r="A247" s="170"/>
      <c r="B247" s="300"/>
      <c r="C247" s="300"/>
      <c r="D247" s="300"/>
      <c r="E247" s="383"/>
      <c r="F247" s="300"/>
    </row>
    <row r="248" spans="1:6" ht="17.25" customHeight="1">
      <c r="A248" s="170"/>
      <c r="B248" s="300"/>
      <c r="C248" s="300"/>
      <c r="D248" s="300"/>
      <c r="E248" s="383"/>
      <c r="F248" s="300"/>
    </row>
    <row r="249" spans="1:6" ht="17.25" customHeight="1">
      <c r="A249" s="170"/>
      <c r="B249" s="300"/>
      <c r="C249" s="300"/>
      <c r="D249" s="300"/>
      <c r="E249" s="383"/>
      <c r="F249" s="300"/>
    </row>
    <row r="250" spans="1:6" ht="17.25" customHeight="1">
      <c r="A250" s="170"/>
      <c r="B250" s="300"/>
      <c r="C250" s="300"/>
      <c r="D250" s="300"/>
      <c r="E250" s="383"/>
      <c r="F250" s="300"/>
    </row>
    <row r="251" spans="1:6" ht="17.25" customHeight="1">
      <c r="A251" s="170"/>
      <c r="B251" s="300"/>
      <c r="C251" s="300"/>
      <c r="D251" s="300"/>
      <c r="E251" s="383"/>
      <c r="F251" s="300"/>
    </row>
    <row r="252" spans="1:6" ht="17.25" customHeight="1">
      <c r="A252" s="170"/>
      <c r="B252" s="300"/>
      <c r="C252" s="300"/>
      <c r="D252" s="300"/>
      <c r="E252" s="383"/>
      <c r="F252" s="300"/>
    </row>
    <row r="253" spans="1:6" ht="17.25" customHeight="1">
      <c r="A253" s="170"/>
      <c r="B253" s="300"/>
      <c r="C253" s="300"/>
      <c r="D253" s="300"/>
      <c r="E253" s="383"/>
      <c r="F253" s="300"/>
    </row>
    <row r="254" spans="1:6" ht="17.25" customHeight="1">
      <c r="A254" s="170"/>
      <c r="B254" s="300"/>
      <c r="C254" s="300"/>
      <c r="D254" s="300"/>
      <c r="E254" s="383"/>
      <c r="F254" s="300"/>
    </row>
    <row r="255" spans="1:6" ht="17.25" customHeight="1">
      <c r="A255" s="170"/>
      <c r="B255" s="300"/>
      <c r="C255" s="300"/>
      <c r="D255" s="300"/>
      <c r="E255" s="383"/>
      <c r="F255" s="300"/>
    </row>
    <row r="256" spans="1:6" ht="17.25" customHeight="1">
      <c r="A256" s="170"/>
      <c r="B256" s="300"/>
      <c r="C256" s="300"/>
      <c r="D256" s="300"/>
      <c r="E256" s="383"/>
      <c r="F256" s="300"/>
    </row>
  </sheetData>
  <mergeCells count="7">
    <mergeCell ref="A10:F10"/>
    <mergeCell ref="A8:F8"/>
    <mergeCell ref="A9:F9"/>
    <mergeCell ref="A2:F2"/>
    <mergeCell ref="A3:F3"/>
    <mergeCell ref="A5:F5"/>
    <mergeCell ref="A7:F7"/>
  </mergeCells>
  <printOptions horizontalCentered="1"/>
  <pageMargins left="0.9448818897637796" right="0.7480314960629921" top="0.984251968503937" bottom="0.984251968503937" header="0.5118110236220472" footer="0.5118110236220472"/>
  <pageSetup firstPageNumber="24" useFirstPageNumber="1" horizontalDpi="600" verticalDpi="600" orientation="portrait" paperSize="9" scale="8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76"/>
  <sheetViews>
    <sheetView zoomScaleSheetLayoutView="100" workbookViewId="0" topLeftCell="A1">
      <selection activeCell="C16" sqref="C16"/>
    </sheetView>
  </sheetViews>
  <sheetFormatPr defaultColWidth="9.140625" defaultRowHeight="12.75"/>
  <cols>
    <col min="1" max="1" width="6.421875" style="385" customWidth="1"/>
    <col min="2" max="2" width="40.140625" style="386" customWidth="1"/>
    <col min="3" max="3" width="11.7109375" style="152" customWidth="1"/>
    <col min="4" max="4" width="11.28125" style="152" customWidth="1"/>
    <col min="5" max="5" width="11.57421875" style="152" customWidth="1"/>
    <col min="6" max="7" width="10.7109375" style="389" customWidth="1"/>
    <col min="8" max="9" width="11.8515625" style="152" customWidth="1"/>
    <col min="10" max="10" width="16.00390625" style="202" customWidth="1"/>
    <col min="11" max="11" width="16.57421875" style="202" customWidth="1"/>
    <col min="12" max="12" width="10.28125" style="202" customWidth="1"/>
    <col min="13" max="16384" width="9.140625" style="202" customWidth="1"/>
  </cols>
  <sheetData>
    <row r="1" spans="1:9" ht="12.75">
      <c r="A1" s="203"/>
      <c r="B1" s="203"/>
      <c r="C1" s="279"/>
      <c r="D1" s="279"/>
      <c r="E1" s="279"/>
      <c r="F1" s="279"/>
      <c r="G1" s="279"/>
      <c r="H1" s="279"/>
      <c r="I1" s="202"/>
    </row>
    <row r="2" spans="1:9" ht="12.75">
      <c r="A2" s="1116" t="s">
        <v>1680</v>
      </c>
      <c r="B2" s="1116"/>
      <c r="C2" s="1116"/>
      <c r="D2" s="1116"/>
      <c r="E2" s="1116"/>
      <c r="F2" s="1116"/>
      <c r="G2" s="1116"/>
      <c r="H2" s="1116"/>
      <c r="I2" s="1116"/>
    </row>
    <row r="3" spans="1:9" ht="12.75">
      <c r="A3" s="1120" t="s">
        <v>1681</v>
      </c>
      <c r="B3" s="1120"/>
      <c r="C3" s="1120"/>
      <c r="D3" s="1120"/>
      <c r="E3" s="1120"/>
      <c r="F3" s="1120"/>
      <c r="G3" s="1120"/>
      <c r="H3" s="1120"/>
      <c r="I3" s="1120"/>
    </row>
    <row r="4" spans="1:9" ht="3" customHeight="1">
      <c r="A4" s="1121"/>
      <c r="B4" s="1121"/>
      <c r="C4" s="1121"/>
      <c r="D4" s="1121"/>
      <c r="E4" s="1121"/>
      <c r="F4" s="1121"/>
      <c r="G4" s="1121"/>
      <c r="H4" s="1121"/>
      <c r="I4" s="1121"/>
    </row>
    <row r="5" spans="1:9" ht="12.75">
      <c r="A5" s="1118" t="s">
        <v>1682</v>
      </c>
      <c r="B5" s="1118"/>
      <c r="C5" s="1118"/>
      <c r="D5" s="1118"/>
      <c r="E5" s="1118"/>
      <c r="F5" s="1118"/>
      <c r="G5" s="1118"/>
      <c r="H5" s="1118"/>
      <c r="I5" s="1118"/>
    </row>
    <row r="6" spans="1:9" ht="12.75">
      <c r="A6" s="170"/>
      <c r="B6" s="170"/>
      <c r="C6" s="171"/>
      <c r="D6" s="171"/>
      <c r="E6" s="171"/>
      <c r="F6" s="171"/>
      <c r="G6" s="171"/>
      <c r="H6" s="171"/>
      <c r="I6" s="171"/>
    </row>
    <row r="7" spans="1:9" ht="12.75">
      <c r="A7" s="1119" t="s">
        <v>1683</v>
      </c>
      <c r="B7" s="1119"/>
      <c r="C7" s="1119"/>
      <c r="D7" s="1119"/>
      <c r="E7" s="1119"/>
      <c r="F7" s="1119"/>
      <c r="G7" s="1119"/>
      <c r="H7" s="1119"/>
      <c r="I7" s="1119"/>
    </row>
    <row r="8" spans="3:9" ht="14.25" customHeight="1">
      <c r="C8" s="387"/>
      <c r="D8" s="174" t="s">
        <v>558</v>
      </c>
      <c r="E8" s="387"/>
      <c r="F8" s="388"/>
      <c r="G8" s="388"/>
      <c r="H8" s="387"/>
      <c r="I8" s="387"/>
    </row>
    <row r="9" spans="1:9" ht="15.75" customHeight="1">
      <c r="A9" s="1114" t="s">
        <v>270</v>
      </c>
      <c r="B9" s="1114"/>
      <c r="C9" s="1114"/>
      <c r="D9" s="1114"/>
      <c r="E9" s="1114"/>
      <c r="F9" s="1114"/>
      <c r="G9" s="1114"/>
      <c r="H9" s="1114"/>
      <c r="I9" s="1114"/>
    </row>
    <row r="10" spans="1:9" ht="12.75">
      <c r="A10" s="1115" t="s">
        <v>1686</v>
      </c>
      <c r="B10" s="1115"/>
      <c r="C10" s="1115"/>
      <c r="D10" s="1115"/>
      <c r="E10" s="1115"/>
      <c r="F10" s="1115"/>
      <c r="G10" s="1115"/>
      <c r="H10" s="1115"/>
      <c r="I10" s="1115"/>
    </row>
    <row r="11" spans="1:9" ht="12.75">
      <c r="A11" s="179" t="s">
        <v>1687</v>
      </c>
      <c r="B11" s="151"/>
      <c r="C11" s="151"/>
      <c r="D11" s="48"/>
      <c r="E11" s="151"/>
      <c r="F11" s="176"/>
      <c r="G11" s="178"/>
      <c r="I11" s="180" t="s">
        <v>1688</v>
      </c>
    </row>
    <row r="12" ht="18" customHeight="1">
      <c r="I12" s="152" t="s">
        <v>559</v>
      </c>
    </row>
    <row r="13" ht="12.75">
      <c r="I13" s="152" t="s">
        <v>560</v>
      </c>
    </row>
    <row r="14" spans="1:9" ht="76.5">
      <c r="A14" s="184" t="s">
        <v>561</v>
      </c>
      <c r="B14" s="184" t="s">
        <v>1690</v>
      </c>
      <c r="C14" s="390" t="s">
        <v>1741</v>
      </c>
      <c r="D14" s="390" t="s">
        <v>1001</v>
      </c>
      <c r="E14" s="390" t="s">
        <v>1742</v>
      </c>
      <c r="F14" s="391" t="s">
        <v>562</v>
      </c>
      <c r="G14" s="184" t="s">
        <v>563</v>
      </c>
      <c r="H14" s="390" t="s">
        <v>564</v>
      </c>
      <c r="I14" s="390" t="s">
        <v>1744</v>
      </c>
    </row>
    <row r="15" spans="1:9" ht="12.75">
      <c r="A15" s="392">
        <v>1</v>
      </c>
      <c r="B15" s="393">
        <v>2</v>
      </c>
      <c r="C15" s="394">
        <v>3</v>
      </c>
      <c r="D15" s="395">
        <v>4</v>
      </c>
      <c r="E15" s="395">
        <v>5</v>
      </c>
      <c r="F15" s="395">
        <v>6</v>
      </c>
      <c r="G15" s="395">
        <v>7</v>
      </c>
      <c r="H15" s="395">
        <v>8</v>
      </c>
      <c r="I15" s="395">
        <v>9</v>
      </c>
    </row>
    <row r="16" spans="1:9" ht="16.5" customHeight="1">
      <c r="A16" s="396" t="s">
        <v>1096</v>
      </c>
      <c r="B16" s="309" t="s">
        <v>1005</v>
      </c>
      <c r="C16" s="223">
        <v>859043586</v>
      </c>
      <c r="D16" s="223">
        <v>263610111</v>
      </c>
      <c r="E16" s="223">
        <v>285432763</v>
      </c>
      <c r="F16" s="397">
        <v>33.22680800505971</v>
      </c>
      <c r="G16" s="397">
        <v>108.27838200788891</v>
      </c>
      <c r="H16" s="223">
        <v>70200709</v>
      </c>
      <c r="I16" s="223">
        <v>74714620</v>
      </c>
    </row>
    <row r="17" spans="1:9" ht="12.75" customHeight="1">
      <c r="A17" s="398"/>
      <c r="B17" s="399" t="s">
        <v>1317</v>
      </c>
      <c r="C17" s="197">
        <v>858969896</v>
      </c>
      <c r="D17" s="197">
        <v>263585549</v>
      </c>
      <c r="E17" s="197">
        <v>285397058</v>
      </c>
      <c r="F17" s="400">
        <v>33.22550177008765</v>
      </c>
      <c r="G17" s="400">
        <v>108.27492595202935</v>
      </c>
      <c r="H17" s="197">
        <v>70194569</v>
      </c>
      <c r="I17" s="197">
        <v>74704885</v>
      </c>
    </row>
    <row r="18" spans="1:9" ht="14.25" customHeight="1">
      <c r="A18" s="398"/>
      <c r="B18" s="399" t="s">
        <v>565</v>
      </c>
      <c r="C18" s="197">
        <v>15670605</v>
      </c>
      <c r="D18" s="197" t="s">
        <v>1697</v>
      </c>
      <c r="E18" s="197">
        <v>4092489</v>
      </c>
      <c r="F18" s="400">
        <v>26.11570516900911</v>
      </c>
      <c r="G18" s="400" t="s">
        <v>1697</v>
      </c>
      <c r="H18" s="197" t="s">
        <v>1697</v>
      </c>
      <c r="I18" s="197">
        <v>795862</v>
      </c>
    </row>
    <row r="19" spans="1:9" ht="15.75">
      <c r="A19" s="398"/>
      <c r="B19" s="399" t="s">
        <v>1318</v>
      </c>
      <c r="C19" s="197">
        <v>73690</v>
      </c>
      <c r="D19" s="197">
        <v>24562</v>
      </c>
      <c r="E19" s="197">
        <v>35705</v>
      </c>
      <c r="F19" s="400">
        <v>48.45297869453115</v>
      </c>
      <c r="G19" s="400">
        <v>145.36682680563473</v>
      </c>
      <c r="H19" s="197">
        <v>6140</v>
      </c>
      <c r="I19" s="197">
        <v>9735</v>
      </c>
    </row>
    <row r="20" spans="1:11" ht="18" customHeight="1">
      <c r="A20" s="313" t="s">
        <v>1101</v>
      </c>
      <c r="B20" s="309" t="s">
        <v>1102</v>
      </c>
      <c r="C20" s="223">
        <v>770316765</v>
      </c>
      <c r="D20" s="223">
        <v>274231029</v>
      </c>
      <c r="E20" s="223">
        <v>270961457</v>
      </c>
      <c r="F20" s="397">
        <v>35.17532907387781</v>
      </c>
      <c r="G20" s="397">
        <v>98.8077308348648</v>
      </c>
      <c r="H20" s="223">
        <v>72482989</v>
      </c>
      <c r="I20" s="223">
        <v>70310416</v>
      </c>
      <c r="J20" s="1122"/>
      <c r="K20" s="1123"/>
    </row>
    <row r="21" spans="1:11" ht="25.5">
      <c r="A21" s="314"/>
      <c r="B21" s="282" t="s">
        <v>1319</v>
      </c>
      <c r="C21" s="197">
        <v>767456901</v>
      </c>
      <c r="D21" s="197">
        <v>273503233</v>
      </c>
      <c r="E21" s="197">
        <v>270306635</v>
      </c>
      <c r="F21" s="400">
        <v>35.22108337911733</v>
      </c>
      <c r="G21" s="400">
        <v>98.83123940988295</v>
      </c>
      <c r="H21" s="197">
        <v>72447959</v>
      </c>
      <c r="I21" s="197">
        <v>70252575</v>
      </c>
      <c r="J21" s="456"/>
      <c r="K21" s="457"/>
    </row>
    <row r="22" spans="1:11" ht="12.75">
      <c r="A22" s="194">
        <v>1000</v>
      </c>
      <c r="B22" s="283" t="s">
        <v>1103</v>
      </c>
      <c r="C22" s="223">
        <v>22140692</v>
      </c>
      <c r="D22" s="223">
        <v>12483080</v>
      </c>
      <c r="E22" s="223">
        <v>12500011</v>
      </c>
      <c r="F22" s="397">
        <v>56.45718300042293</v>
      </c>
      <c r="G22" s="397">
        <v>100.13563159092146</v>
      </c>
      <c r="H22" s="223">
        <v>862400</v>
      </c>
      <c r="I22" s="223">
        <v>1035785</v>
      </c>
      <c r="J22" s="458"/>
      <c r="K22" s="459"/>
    </row>
    <row r="23" spans="1:9" ht="12.75">
      <c r="A23" s="398">
        <v>1100</v>
      </c>
      <c r="B23" s="399" t="s">
        <v>566</v>
      </c>
      <c r="C23" s="197">
        <v>5074551</v>
      </c>
      <c r="D23" s="197">
        <v>5049952</v>
      </c>
      <c r="E23" s="197">
        <v>1496809</v>
      </c>
      <c r="F23" s="400">
        <v>29.496383029749822</v>
      </c>
      <c r="G23" s="400">
        <v>29.640063905557913</v>
      </c>
      <c r="H23" s="197">
        <v>3827488</v>
      </c>
      <c r="I23" s="197">
        <v>410388</v>
      </c>
    </row>
    <row r="24" spans="1:9" ht="25.5">
      <c r="A24" s="398">
        <v>1200</v>
      </c>
      <c r="B24" s="401" t="s">
        <v>567</v>
      </c>
      <c r="C24" s="197" t="s">
        <v>1697</v>
      </c>
      <c r="D24" s="197" t="s">
        <v>1697</v>
      </c>
      <c r="E24" s="197">
        <v>370256</v>
      </c>
      <c r="F24" s="400" t="s">
        <v>1697</v>
      </c>
      <c r="G24" s="400" t="s">
        <v>1697</v>
      </c>
      <c r="H24" s="197" t="s">
        <v>1697</v>
      </c>
      <c r="I24" s="197">
        <v>97063</v>
      </c>
    </row>
    <row r="25" spans="1:9" ht="51">
      <c r="A25" s="402" t="s">
        <v>568</v>
      </c>
      <c r="B25" s="401" t="s">
        <v>569</v>
      </c>
      <c r="C25" s="197" t="s">
        <v>1697</v>
      </c>
      <c r="D25" s="197" t="s">
        <v>1697</v>
      </c>
      <c r="E25" s="197">
        <v>1543745</v>
      </c>
      <c r="F25" s="400" t="s">
        <v>1697</v>
      </c>
      <c r="G25" s="400" t="s">
        <v>1697</v>
      </c>
      <c r="H25" s="197" t="s">
        <v>1697</v>
      </c>
      <c r="I25" s="197">
        <v>363823</v>
      </c>
    </row>
    <row r="26" spans="1:9" ht="38.25">
      <c r="A26" s="402" t="s">
        <v>570</v>
      </c>
      <c r="B26" s="401" t="s">
        <v>571</v>
      </c>
      <c r="C26" s="197" t="s">
        <v>1697</v>
      </c>
      <c r="D26" s="197" t="s">
        <v>1697</v>
      </c>
      <c r="E26" s="197">
        <v>27721</v>
      </c>
      <c r="F26" s="400" t="s">
        <v>1697</v>
      </c>
      <c r="G26" s="400" t="s">
        <v>1697</v>
      </c>
      <c r="H26" s="197" t="s">
        <v>1697</v>
      </c>
      <c r="I26" s="197">
        <v>14511</v>
      </c>
    </row>
    <row r="27" spans="1:9" ht="12.75">
      <c r="A27" s="398">
        <v>1800</v>
      </c>
      <c r="B27" s="401" t="s">
        <v>572</v>
      </c>
      <c r="C27" s="197">
        <v>10628602</v>
      </c>
      <c r="D27" s="197" t="s">
        <v>1697</v>
      </c>
      <c r="E27" s="197">
        <v>9061480</v>
      </c>
      <c r="F27" s="400">
        <v>85.25561499056978</v>
      </c>
      <c r="G27" s="400" t="s">
        <v>1697</v>
      </c>
      <c r="H27" s="197" t="s">
        <v>1697</v>
      </c>
      <c r="I27" s="197">
        <v>150000</v>
      </c>
    </row>
    <row r="28" spans="1:9" ht="25.5">
      <c r="A28" s="194">
        <v>2000</v>
      </c>
      <c r="B28" s="192" t="s">
        <v>573</v>
      </c>
      <c r="C28" s="223">
        <v>1057171</v>
      </c>
      <c r="D28" s="223">
        <v>518040</v>
      </c>
      <c r="E28" s="223">
        <v>444100</v>
      </c>
      <c r="F28" s="397">
        <v>42.00834112929696</v>
      </c>
      <c r="G28" s="397">
        <v>85.72697089027874</v>
      </c>
      <c r="H28" s="223">
        <v>177083</v>
      </c>
      <c r="I28" s="223">
        <v>162649</v>
      </c>
    </row>
    <row r="29" spans="1:9" ht="15.75">
      <c r="A29" s="194">
        <v>3000</v>
      </c>
      <c r="B29" s="282" t="s">
        <v>1320</v>
      </c>
      <c r="C29" s="223">
        <v>744259038</v>
      </c>
      <c r="D29" s="223">
        <v>260502113</v>
      </c>
      <c r="E29" s="223">
        <v>257362524</v>
      </c>
      <c r="F29" s="397">
        <v>34.57969750580308</v>
      </c>
      <c r="G29" s="397">
        <v>98.79479326910489</v>
      </c>
      <c r="H29" s="223">
        <v>71408476</v>
      </c>
      <c r="I29" s="223">
        <v>69054141</v>
      </c>
    </row>
    <row r="30" spans="1:9" ht="28.5" customHeight="1">
      <c r="A30" s="398">
        <v>3400</v>
      </c>
      <c r="B30" s="403" t="s">
        <v>574</v>
      </c>
      <c r="C30" s="197">
        <v>3835996</v>
      </c>
      <c r="D30" s="197">
        <v>1621730</v>
      </c>
      <c r="E30" s="197">
        <v>1549493</v>
      </c>
      <c r="F30" s="400">
        <v>40.39349884619275</v>
      </c>
      <c r="G30" s="400">
        <v>95.54568269687309</v>
      </c>
      <c r="H30" s="197">
        <v>469042</v>
      </c>
      <c r="I30" s="197">
        <v>434384</v>
      </c>
    </row>
    <row r="31" spans="1:12" ht="12.75">
      <c r="A31" s="398">
        <v>3500</v>
      </c>
      <c r="B31" s="403" t="s">
        <v>575</v>
      </c>
      <c r="C31" s="197">
        <v>740423042</v>
      </c>
      <c r="D31" s="197">
        <v>258880383</v>
      </c>
      <c r="E31" s="197">
        <v>255813031</v>
      </c>
      <c r="F31" s="400">
        <v>34.54957726720774</v>
      </c>
      <c r="G31" s="400">
        <v>98.81514699396902</v>
      </c>
      <c r="H31" s="197">
        <v>70939434</v>
      </c>
      <c r="I31" s="197">
        <v>68619757</v>
      </c>
      <c r="J31" s="404"/>
      <c r="K31" s="460"/>
      <c r="L31" s="460"/>
    </row>
    <row r="32" spans="1:9" s="321" customFormat="1" ht="12.75">
      <c r="A32" s="405"/>
      <c r="B32" s="406" t="s">
        <v>576</v>
      </c>
      <c r="C32" s="241" t="s">
        <v>1697</v>
      </c>
      <c r="D32" s="241" t="s">
        <v>1697</v>
      </c>
      <c r="E32" s="241">
        <v>224080963</v>
      </c>
      <c r="F32" s="400" t="s">
        <v>1697</v>
      </c>
      <c r="G32" s="400" t="s">
        <v>1697</v>
      </c>
      <c r="H32" s="197" t="s">
        <v>1697</v>
      </c>
      <c r="I32" s="197">
        <v>60422610.70000002</v>
      </c>
    </row>
    <row r="33" spans="1:9" s="321" customFormat="1" ht="12.75">
      <c r="A33" s="405"/>
      <c r="B33" s="406" t="s">
        <v>577</v>
      </c>
      <c r="C33" s="241" t="s">
        <v>1697</v>
      </c>
      <c r="D33" s="241" t="s">
        <v>1697</v>
      </c>
      <c r="E33" s="241">
        <v>30108966</v>
      </c>
      <c r="F33" s="400" t="s">
        <v>1697</v>
      </c>
      <c r="G33" s="400" t="s">
        <v>1697</v>
      </c>
      <c r="H33" s="197" t="s">
        <v>1697</v>
      </c>
      <c r="I33" s="197">
        <v>7791491</v>
      </c>
    </row>
    <row r="34" spans="1:9" s="321" customFormat="1" ht="12.75">
      <c r="A34" s="405"/>
      <c r="B34" s="406" t="s">
        <v>578</v>
      </c>
      <c r="C34" s="241" t="s">
        <v>1697</v>
      </c>
      <c r="D34" s="241" t="s">
        <v>1697</v>
      </c>
      <c r="E34" s="241">
        <v>-3</v>
      </c>
      <c r="F34" s="400" t="s">
        <v>1697</v>
      </c>
      <c r="G34" s="400" t="s">
        <v>1697</v>
      </c>
      <c r="H34" s="197" t="s">
        <v>1697</v>
      </c>
      <c r="I34" s="197">
        <v>-3</v>
      </c>
    </row>
    <row r="35" spans="1:9" s="321" customFormat="1" ht="12.75">
      <c r="A35" s="405"/>
      <c r="B35" s="406" t="s">
        <v>579</v>
      </c>
      <c r="C35" s="241" t="s">
        <v>1697</v>
      </c>
      <c r="D35" s="241" t="s">
        <v>1697</v>
      </c>
      <c r="E35" s="241">
        <v>1623075</v>
      </c>
      <c r="F35" s="400" t="s">
        <v>1697</v>
      </c>
      <c r="G35" s="400" t="s">
        <v>1697</v>
      </c>
      <c r="H35" s="197" t="s">
        <v>1697</v>
      </c>
      <c r="I35" s="197">
        <v>405628</v>
      </c>
    </row>
    <row r="36" spans="1:9" ht="25.5">
      <c r="A36" s="407"/>
      <c r="B36" s="282" t="s">
        <v>525</v>
      </c>
      <c r="C36" s="223">
        <v>2859864</v>
      </c>
      <c r="D36" s="223">
        <v>727796</v>
      </c>
      <c r="E36" s="223">
        <v>654822</v>
      </c>
      <c r="F36" s="397">
        <v>22.896962932503083</v>
      </c>
      <c r="G36" s="397">
        <v>89.97328921840736</v>
      </c>
      <c r="H36" s="223">
        <v>35030</v>
      </c>
      <c r="I36" s="223">
        <v>57841</v>
      </c>
    </row>
    <row r="37" spans="1:9" ht="25.5">
      <c r="A37" s="408" t="s">
        <v>580</v>
      </c>
      <c r="B37" s="409" t="s">
        <v>510</v>
      </c>
      <c r="C37" s="223">
        <v>31365</v>
      </c>
      <c r="D37" s="223">
        <v>15000</v>
      </c>
      <c r="E37" s="223">
        <v>4260</v>
      </c>
      <c r="F37" s="397">
        <v>13.58201817312291</v>
      </c>
      <c r="G37" s="397">
        <v>28.4</v>
      </c>
      <c r="H37" s="223">
        <v>4000</v>
      </c>
      <c r="I37" s="223">
        <v>2179</v>
      </c>
    </row>
    <row r="38" spans="1:9" ht="12.75">
      <c r="A38" s="194">
        <v>7000</v>
      </c>
      <c r="B38" s="410" t="s">
        <v>513</v>
      </c>
      <c r="C38" s="223">
        <v>2828499</v>
      </c>
      <c r="D38" s="223">
        <v>712796</v>
      </c>
      <c r="E38" s="223">
        <v>650562</v>
      </c>
      <c r="F38" s="397">
        <v>23.000255612605837</v>
      </c>
      <c r="G38" s="397">
        <v>91.26903069040792</v>
      </c>
      <c r="H38" s="223">
        <v>31030</v>
      </c>
      <c r="I38" s="223">
        <v>55662</v>
      </c>
    </row>
    <row r="39" spans="1:9" ht="18.75" customHeight="1">
      <c r="A39" s="398"/>
      <c r="B39" s="411" t="s">
        <v>581</v>
      </c>
      <c r="C39" s="223">
        <v>88726821</v>
      </c>
      <c r="D39" s="223">
        <v>-10620918</v>
      </c>
      <c r="E39" s="223">
        <v>14471306</v>
      </c>
      <c r="F39" s="397">
        <v>16.309956602637662</v>
      </c>
      <c r="G39" s="397">
        <v>-136.25287380996633</v>
      </c>
      <c r="H39" s="223">
        <v>-2282280</v>
      </c>
      <c r="I39" s="223">
        <v>4404204</v>
      </c>
    </row>
    <row r="40" spans="1:9" ht="25.5">
      <c r="A40" s="398"/>
      <c r="B40" s="399" t="s">
        <v>582</v>
      </c>
      <c r="C40" s="197">
        <v>-88726821</v>
      </c>
      <c r="D40" s="197">
        <v>10770918</v>
      </c>
      <c r="E40" s="197">
        <v>-14471306</v>
      </c>
      <c r="F40" s="400">
        <v>16.309956602637662</v>
      </c>
      <c r="G40" s="400">
        <v>-134.35536321045245</v>
      </c>
      <c r="H40" s="197">
        <v>2432280</v>
      </c>
      <c r="I40" s="197">
        <v>-4404204</v>
      </c>
    </row>
    <row r="41" spans="1:9" ht="38.25">
      <c r="A41" s="398"/>
      <c r="B41" s="386" t="s">
        <v>583</v>
      </c>
      <c r="C41" s="197" t="s">
        <v>1697</v>
      </c>
      <c r="D41" s="197" t="s">
        <v>1697</v>
      </c>
      <c r="E41" s="197">
        <v>61500</v>
      </c>
      <c r="F41" s="400" t="s">
        <v>1697</v>
      </c>
      <c r="G41" s="400" t="s">
        <v>1697</v>
      </c>
      <c r="H41" s="197" t="s">
        <v>1697</v>
      </c>
      <c r="I41" s="197">
        <v>0</v>
      </c>
    </row>
    <row r="42" spans="1:9" ht="12.75">
      <c r="A42" s="398"/>
      <c r="B42" s="399"/>
      <c r="C42" s="197"/>
      <c r="D42" s="197"/>
      <c r="E42" s="197"/>
      <c r="F42" s="397"/>
      <c r="G42" s="397"/>
      <c r="H42" s="197"/>
      <c r="I42" s="197"/>
    </row>
    <row r="43" spans="1:9" ht="12.75">
      <c r="A43" s="398"/>
      <c r="B43" s="191" t="s">
        <v>584</v>
      </c>
      <c r="C43" s="197"/>
      <c r="D43" s="197"/>
      <c r="E43" s="197"/>
      <c r="F43" s="397"/>
      <c r="G43" s="397"/>
      <c r="H43" s="223"/>
      <c r="I43" s="223"/>
    </row>
    <row r="44" spans="1:9" ht="12.75">
      <c r="A44" s="396" t="s">
        <v>1096</v>
      </c>
      <c r="B44" s="309" t="s">
        <v>1005</v>
      </c>
      <c r="C44" s="223">
        <v>859043586</v>
      </c>
      <c r="D44" s="223">
        <v>263610111</v>
      </c>
      <c r="E44" s="223">
        <v>285432763</v>
      </c>
      <c r="F44" s="397">
        <v>33.22680800505971</v>
      </c>
      <c r="G44" s="397">
        <v>108.27838200788891</v>
      </c>
      <c r="H44" s="223">
        <v>70200709</v>
      </c>
      <c r="I44" s="223">
        <v>74714620</v>
      </c>
    </row>
    <row r="45" spans="1:9" ht="12" customHeight="1">
      <c r="A45" s="398"/>
      <c r="B45" s="399" t="s">
        <v>1317</v>
      </c>
      <c r="C45" s="197">
        <v>858969896</v>
      </c>
      <c r="D45" s="197">
        <v>263585549</v>
      </c>
      <c r="E45" s="197">
        <v>285397058</v>
      </c>
      <c r="F45" s="400">
        <v>33.22550177008765</v>
      </c>
      <c r="G45" s="400">
        <v>108.27492595202935</v>
      </c>
      <c r="H45" s="197">
        <v>70194569</v>
      </c>
      <c r="I45" s="197">
        <v>74704885</v>
      </c>
    </row>
    <row r="46" spans="1:9" ht="12" customHeight="1">
      <c r="A46" s="398"/>
      <c r="B46" s="399" t="s">
        <v>565</v>
      </c>
      <c r="C46" s="197">
        <v>15670605</v>
      </c>
      <c r="D46" s="197" t="s">
        <v>1697</v>
      </c>
      <c r="E46" s="197">
        <v>4092489</v>
      </c>
      <c r="F46" s="400">
        <v>26.11570516900911</v>
      </c>
      <c r="G46" s="400" t="s">
        <v>1697</v>
      </c>
      <c r="H46" s="197" t="s">
        <v>1697</v>
      </c>
      <c r="I46" s="197">
        <v>795862</v>
      </c>
    </row>
    <row r="47" spans="1:9" ht="15.75">
      <c r="A47" s="398"/>
      <c r="B47" s="399" t="s">
        <v>1318</v>
      </c>
      <c r="C47" s="197">
        <v>73690</v>
      </c>
      <c r="D47" s="197">
        <v>24562</v>
      </c>
      <c r="E47" s="197">
        <v>35705</v>
      </c>
      <c r="F47" s="400">
        <v>48.45297869453115</v>
      </c>
      <c r="G47" s="400">
        <v>145.36682680563473</v>
      </c>
      <c r="H47" s="197">
        <v>6140</v>
      </c>
      <c r="I47" s="197">
        <v>9735</v>
      </c>
    </row>
    <row r="48" spans="1:9" ht="12" customHeight="1">
      <c r="A48" s="313" t="s">
        <v>1101</v>
      </c>
      <c r="B48" s="309" t="s">
        <v>1102</v>
      </c>
      <c r="C48" s="223">
        <v>770316765</v>
      </c>
      <c r="D48" s="223">
        <v>274231029</v>
      </c>
      <c r="E48" s="223">
        <v>270961457</v>
      </c>
      <c r="F48" s="397">
        <v>35.17532907387781</v>
      </c>
      <c r="G48" s="397">
        <v>98.8077308348648</v>
      </c>
      <c r="H48" s="223">
        <v>72482989</v>
      </c>
      <c r="I48" s="223">
        <v>70310416</v>
      </c>
    </row>
    <row r="49" spans="1:9" ht="25.5">
      <c r="A49" s="314"/>
      <c r="B49" s="282" t="s">
        <v>1319</v>
      </c>
      <c r="C49" s="223">
        <v>767456901</v>
      </c>
      <c r="D49" s="223">
        <v>273503233</v>
      </c>
      <c r="E49" s="223">
        <v>270306635</v>
      </c>
      <c r="F49" s="397">
        <v>35.22108337911733</v>
      </c>
      <c r="G49" s="397">
        <v>98.83123940988295</v>
      </c>
      <c r="H49" s="223">
        <v>72447959</v>
      </c>
      <c r="I49" s="223">
        <v>70252575</v>
      </c>
    </row>
    <row r="50" spans="1:9" ht="12.75">
      <c r="A50" s="194">
        <v>1000</v>
      </c>
      <c r="B50" s="283" t="s">
        <v>1103</v>
      </c>
      <c r="C50" s="223">
        <v>22140692</v>
      </c>
      <c r="D50" s="223">
        <v>12483080</v>
      </c>
      <c r="E50" s="223">
        <v>12500011</v>
      </c>
      <c r="F50" s="397">
        <v>56.45718300042293</v>
      </c>
      <c r="G50" s="397">
        <v>100.13563159092146</v>
      </c>
      <c r="H50" s="223">
        <v>862400</v>
      </c>
      <c r="I50" s="223">
        <v>1035785</v>
      </c>
    </row>
    <row r="51" spans="1:9" ht="12.75">
      <c r="A51" s="398">
        <v>1100</v>
      </c>
      <c r="B51" s="399" t="s">
        <v>566</v>
      </c>
      <c r="C51" s="197">
        <v>5074551</v>
      </c>
      <c r="D51" s="197">
        <v>5049952</v>
      </c>
      <c r="E51" s="197">
        <v>1496809</v>
      </c>
      <c r="F51" s="400">
        <v>29.496383029749822</v>
      </c>
      <c r="G51" s="400">
        <v>29.640063905557913</v>
      </c>
      <c r="H51" s="197">
        <v>3827488</v>
      </c>
      <c r="I51" s="197">
        <v>410388</v>
      </c>
    </row>
    <row r="52" spans="1:9" ht="12.75">
      <c r="A52" s="398">
        <v>1800</v>
      </c>
      <c r="B52" s="401" t="s">
        <v>572</v>
      </c>
      <c r="C52" s="197">
        <v>10628602</v>
      </c>
      <c r="D52" s="197" t="s">
        <v>1697</v>
      </c>
      <c r="E52" s="197">
        <v>9061480</v>
      </c>
      <c r="F52" s="400">
        <v>85.25561499056978</v>
      </c>
      <c r="G52" s="400" t="s">
        <v>1697</v>
      </c>
      <c r="H52" s="197" t="s">
        <v>1697</v>
      </c>
      <c r="I52" s="197">
        <v>150000</v>
      </c>
    </row>
    <row r="53" spans="1:9" ht="25.5">
      <c r="A53" s="194">
        <v>2000</v>
      </c>
      <c r="B53" s="192" t="s">
        <v>573</v>
      </c>
      <c r="C53" s="223">
        <v>1057171</v>
      </c>
      <c r="D53" s="223">
        <v>518040</v>
      </c>
      <c r="E53" s="223">
        <v>444100</v>
      </c>
      <c r="F53" s="397">
        <v>42.00834112929696</v>
      </c>
      <c r="G53" s="397">
        <v>85.72697089027874</v>
      </c>
      <c r="H53" s="223">
        <v>177083</v>
      </c>
      <c r="I53" s="223">
        <v>162649</v>
      </c>
    </row>
    <row r="54" spans="1:9" ht="12.75" customHeight="1">
      <c r="A54" s="194">
        <v>3000</v>
      </c>
      <c r="B54" s="282" t="s">
        <v>1320</v>
      </c>
      <c r="C54" s="223">
        <v>744259038</v>
      </c>
      <c r="D54" s="223">
        <v>260502113</v>
      </c>
      <c r="E54" s="223">
        <v>257362524</v>
      </c>
      <c r="F54" s="397">
        <v>34.57969750580308</v>
      </c>
      <c r="G54" s="397">
        <v>98.79479326910489</v>
      </c>
      <c r="H54" s="223">
        <v>71408476</v>
      </c>
      <c r="I54" s="223">
        <v>69054141</v>
      </c>
    </row>
    <row r="55" spans="1:9" ht="26.25" customHeight="1">
      <c r="A55" s="398">
        <v>3400</v>
      </c>
      <c r="B55" s="403" t="s">
        <v>574</v>
      </c>
      <c r="C55" s="197">
        <v>3835996</v>
      </c>
      <c r="D55" s="197">
        <v>1621730</v>
      </c>
      <c r="E55" s="197">
        <v>1549493</v>
      </c>
      <c r="F55" s="400">
        <v>40.39349884619275</v>
      </c>
      <c r="G55" s="400">
        <v>95.54568269687309</v>
      </c>
      <c r="H55" s="197">
        <v>469042</v>
      </c>
      <c r="I55" s="197">
        <v>434384</v>
      </c>
    </row>
    <row r="56" spans="1:9" ht="12.75">
      <c r="A56" s="398">
        <v>3500</v>
      </c>
      <c r="B56" s="403" t="s">
        <v>575</v>
      </c>
      <c r="C56" s="197">
        <v>740423042</v>
      </c>
      <c r="D56" s="197">
        <v>258880383</v>
      </c>
      <c r="E56" s="197">
        <v>255813031</v>
      </c>
      <c r="F56" s="400">
        <v>34.54957726720774</v>
      </c>
      <c r="G56" s="400">
        <v>98.81514699396902</v>
      </c>
      <c r="H56" s="197">
        <v>70939434</v>
      </c>
      <c r="I56" s="197">
        <v>68619757</v>
      </c>
    </row>
    <row r="57" spans="1:9" ht="25.5">
      <c r="A57" s="407"/>
      <c r="B57" s="282" t="s">
        <v>525</v>
      </c>
      <c r="C57" s="223">
        <v>2859864</v>
      </c>
      <c r="D57" s="223">
        <v>727796</v>
      </c>
      <c r="E57" s="223">
        <v>654822</v>
      </c>
      <c r="F57" s="397">
        <v>22.896962932503083</v>
      </c>
      <c r="G57" s="397">
        <v>89.97328921840736</v>
      </c>
      <c r="H57" s="223">
        <v>35030</v>
      </c>
      <c r="I57" s="223">
        <v>57841</v>
      </c>
    </row>
    <row r="58" spans="1:9" ht="25.5">
      <c r="A58" s="408" t="s">
        <v>580</v>
      </c>
      <c r="B58" s="409" t="s">
        <v>510</v>
      </c>
      <c r="C58" s="223">
        <v>31365</v>
      </c>
      <c r="D58" s="223">
        <v>15000</v>
      </c>
      <c r="E58" s="223">
        <v>4260</v>
      </c>
      <c r="F58" s="397">
        <v>13.58201817312291</v>
      </c>
      <c r="G58" s="397">
        <v>28.4</v>
      </c>
      <c r="H58" s="223">
        <v>4000</v>
      </c>
      <c r="I58" s="223">
        <v>2179</v>
      </c>
    </row>
    <row r="59" spans="1:9" ht="12.75">
      <c r="A59" s="194">
        <v>7000</v>
      </c>
      <c r="B59" s="410" t="s">
        <v>513</v>
      </c>
      <c r="C59" s="223">
        <v>2828499</v>
      </c>
      <c r="D59" s="223">
        <v>712796</v>
      </c>
      <c r="E59" s="223">
        <v>650562</v>
      </c>
      <c r="F59" s="397">
        <v>23.000255612605837</v>
      </c>
      <c r="G59" s="397">
        <v>91.26903069040792</v>
      </c>
      <c r="H59" s="223">
        <v>31030</v>
      </c>
      <c r="I59" s="223">
        <v>55662</v>
      </c>
    </row>
    <row r="60" spans="1:9" ht="16.5" customHeight="1">
      <c r="A60" s="398"/>
      <c r="B60" s="411" t="s">
        <v>581</v>
      </c>
      <c r="C60" s="223">
        <v>88726821</v>
      </c>
      <c r="D60" s="223">
        <v>-10620918</v>
      </c>
      <c r="E60" s="223">
        <v>14471306</v>
      </c>
      <c r="F60" s="397">
        <v>16.309956602637662</v>
      </c>
      <c r="G60" s="397">
        <v>-136.25287380996633</v>
      </c>
      <c r="H60" s="223">
        <v>-2282280</v>
      </c>
      <c r="I60" s="223">
        <v>4404204</v>
      </c>
    </row>
    <row r="61" spans="1:9" ht="25.5">
      <c r="A61" s="398"/>
      <c r="B61" s="399" t="s">
        <v>582</v>
      </c>
      <c r="C61" s="197">
        <v>-88726821</v>
      </c>
      <c r="D61" s="197">
        <v>10770918</v>
      </c>
      <c r="E61" s="197">
        <v>-14471306</v>
      </c>
      <c r="F61" s="400">
        <v>16.309956602637662</v>
      </c>
      <c r="G61" s="400">
        <v>-134.35536321045245</v>
      </c>
      <c r="H61" s="197">
        <v>2432280</v>
      </c>
      <c r="I61" s="197">
        <v>-4404204</v>
      </c>
    </row>
    <row r="62" spans="1:9" ht="38.25">
      <c r="A62" s="398"/>
      <c r="B62" s="386" t="s">
        <v>583</v>
      </c>
      <c r="C62" s="197" t="s">
        <v>1697</v>
      </c>
      <c r="D62" s="197" t="s">
        <v>1697</v>
      </c>
      <c r="E62" s="197">
        <v>61500</v>
      </c>
      <c r="F62" s="400" t="s">
        <v>1697</v>
      </c>
      <c r="G62" s="400" t="s">
        <v>1697</v>
      </c>
      <c r="H62" s="197" t="s">
        <v>1697</v>
      </c>
      <c r="I62" s="197">
        <v>0</v>
      </c>
    </row>
    <row r="63" spans="1:9" ht="12.75">
      <c r="A63" s="398"/>
      <c r="B63" s="399"/>
      <c r="C63" s="197"/>
      <c r="D63" s="197"/>
      <c r="E63" s="197"/>
      <c r="F63" s="397"/>
      <c r="G63" s="397"/>
      <c r="H63" s="223"/>
      <c r="I63" s="223"/>
    </row>
    <row r="64" spans="1:9" ht="21.75" customHeight="1">
      <c r="A64" s="398"/>
      <c r="B64" s="192" t="s">
        <v>585</v>
      </c>
      <c r="C64" s="197"/>
      <c r="D64" s="197"/>
      <c r="E64" s="197"/>
      <c r="F64" s="397"/>
      <c r="G64" s="397"/>
      <c r="H64" s="223"/>
      <c r="I64" s="223"/>
    </row>
    <row r="65" spans="1:9" ht="12.75">
      <c r="A65" s="396" t="s">
        <v>1096</v>
      </c>
      <c r="B65" s="309" t="s">
        <v>1005</v>
      </c>
      <c r="C65" s="223">
        <v>859043586</v>
      </c>
      <c r="D65" s="223">
        <v>263610111</v>
      </c>
      <c r="E65" s="223">
        <v>285432763</v>
      </c>
      <c r="F65" s="397">
        <v>33.22680800505971</v>
      </c>
      <c r="G65" s="397">
        <v>108.27838200788891</v>
      </c>
      <c r="H65" s="223">
        <v>70200709</v>
      </c>
      <c r="I65" s="223">
        <v>74714620</v>
      </c>
    </row>
    <row r="66" spans="1:9" ht="15.75">
      <c r="A66" s="398"/>
      <c r="B66" s="399" t="s">
        <v>1317</v>
      </c>
      <c r="C66" s="197">
        <v>858969896</v>
      </c>
      <c r="D66" s="197">
        <v>263585549</v>
      </c>
      <c r="E66" s="197">
        <v>285397058</v>
      </c>
      <c r="F66" s="400">
        <v>33.22550177008765</v>
      </c>
      <c r="G66" s="400">
        <v>108.27492595202935</v>
      </c>
      <c r="H66" s="197">
        <v>70194569</v>
      </c>
      <c r="I66" s="197">
        <v>74704885</v>
      </c>
    </row>
    <row r="67" spans="1:9" ht="38.25">
      <c r="A67" s="398">
        <v>500</v>
      </c>
      <c r="B67" s="401" t="s">
        <v>586</v>
      </c>
      <c r="C67" s="197">
        <v>843299291</v>
      </c>
      <c r="D67" s="197" t="s">
        <v>1697</v>
      </c>
      <c r="E67" s="197">
        <v>281304569</v>
      </c>
      <c r="F67" s="400">
        <v>33.35761953107109</v>
      </c>
      <c r="G67" s="400" t="s">
        <v>1697</v>
      </c>
      <c r="H67" s="197" t="s">
        <v>1697</v>
      </c>
      <c r="I67" s="197">
        <v>73909023</v>
      </c>
    </row>
    <row r="68" spans="1:9" ht="51" customHeight="1">
      <c r="A68" s="405">
        <v>502</v>
      </c>
      <c r="B68" s="245" t="s">
        <v>587</v>
      </c>
      <c r="C68" s="197" t="s">
        <v>1697</v>
      </c>
      <c r="D68" s="197" t="s">
        <v>1697</v>
      </c>
      <c r="E68" s="197">
        <v>0</v>
      </c>
      <c r="F68" s="400" t="s">
        <v>1697</v>
      </c>
      <c r="G68" s="400" t="s">
        <v>1697</v>
      </c>
      <c r="H68" s="197" t="s">
        <v>1697</v>
      </c>
      <c r="I68" s="197">
        <v>0</v>
      </c>
    </row>
    <row r="69" spans="1:9" ht="12.75">
      <c r="A69" s="398">
        <v>520</v>
      </c>
      <c r="B69" s="401" t="s">
        <v>588</v>
      </c>
      <c r="C69" s="197">
        <v>842668241</v>
      </c>
      <c r="D69" s="197" t="s">
        <v>1697</v>
      </c>
      <c r="E69" s="197">
        <v>279997425</v>
      </c>
      <c r="F69" s="400">
        <v>33.22748044565264</v>
      </c>
      <c r="G69" s="400" t="s">
        <v>1697</v>
      </c>
      <c r="H69" s="197" t="s">
        <v>1697</v>
      </c>
      <c r="I69" s="197">
        <v>73239019</v>
      </c>
    </row>
    <row r="70" spans="1:9" s="321" customFormat="1" ht="25.5">
      <c r="A70" s="405">
        <v>521</v>
      </c>
      <c r="B70" s="412" t="s">
        <v>589</v>
      </c>
      <c r="C70" s="241">
        <v>625226261</v>
      </c>
      <c r="D70" s="241" t="s">
        <v>1697</v>
      </c>
      <c r="E70" s="241">
        <v>220047885</v>
      </c>
      <c r="F70" s="400">
        <v>35.19492041937758</v>
      </c>
      <c r="G70" s="400" t="s">
        <v>1697</v>
      </c>
      <c r="H70" s="197" t="s">
        <v>1697</v>
      </c>
      <c r="I70" s="197">
        <v>57587071</v>
      </c>
    </row>
    <row r="71" spans="1:9" s="321" customFormat="1" ht="38.25">
      <c r="A71" s="405">
        <v>522</v>
      </c>
      <c r="B71" s="412" t="s">
        <v>590</v>
      </c>
      <c r="C71" s="241">
        <v>48210887</v>
      </c>
      <c r="D71" s="241" t="s">
        <v>1697</v>
      </c>
      <c r="E71" s="241">
        <v>16056125</v>
      </c>
      <c r="F71" s="400">
        <v>33.30394024901471</v>
      </c>
      <c r="G71" s="400" t="s">
        <v>1697</v>
      </c>
      <c r="H71" s="197" t="s">
        <v>1697</v>
      </c>
      <c r="I71" s="197">
        <v>4201927</v>
      </c>
    </row>
    <row r="72" spans="1:9" s="321" customFormat="1" ht="51">
      <c r="A72" s="405">
        <v>523</v>
      </c>
      <c r="B72" s="412" t="s">
        <v>591</v>
      </c>
      <c r="C72" s="241">
        <v>6586187</v>
      </c>
      <c r="D72" s="241" t="s">
        <v>1697</v>
      </c>
      <c r="E72" s="241">
        <v>2193460</v>
      </c>
      <c r="F72" s="400">
        <v>33.303943541232584</v>
      </c>
      <c r="G72" s="400" t="s">
        <v>1697</v>
      </c>
      <c r="H72" s="197" t="s">
        <v>1697</v>
      </c>
      <c r="I72" s="197">
        <v>574034</v>
      </c>
    </row>
    <row r="73" spans="1:9" s="321" customFormat="1" ht="38.25">
      <c r="A73" s="405">
        <v>524</v>
      </c>
      <c r="B73" s="412" t="s">
        <v>592</v>
      </c>
      <c r="C73" s="241">
        <v>162634906</v>
      </c>
      <c r="D73" s="241" t="s">
        <v>1697</v>
      </c>
      <c r="E73" s="241">
        <v>54163834</v>
      </c>
      <c r="F73" s="400">
        <v>33.30394152900977</v>
      </c>
      <c r="G73" s="400" t="s">
        <v>1697</v>
      </c>
      <c r="H73" s="197" t="s">
        <v>1697</v>
      </c>
      <c r="I73" s="197">
        <v>14174809</v>
      </c>
    </row>
    <row r="74" spans="1:9" s="321" customFormat="1" ht="25.5">
      <c r="A74" s="405">
        <v>525</v>
      </c>
      <c r="B74" s="412" t="s">
        <v>1262</v>
      </c>
      <c r="C74" s="241">
        <v>10000</v>
      </c>
      <c r="D74" s="241" t="s">
        <v>1697</v>
      </c>
      <c r="E74" s="241">
        <v>5034</v>
      </c>
      <c r="F74" s="400">
        <v>50.34</v>
      </c>
      <c r="G74" s="400" t="s">
        <v>1697</v>
      </c>
      <c r="H74" s="197" t="s">
        <v>1697</v>
      </c>
      <c r="I74" s="197">
        <v>1147</v>
      </c>
    </row>
    <row r="75" spans="1:9" s="321" customFormat="1" ht="25.5">
      <c r="A75" s="405">
        <v>526</v>
      </c>
      <c r="B75" s="412" t="s">
        <v>1263</v>
      </c>
      <c r="C75" s="241" t="s">
        <v>1697</v>
      </c>
      <c r="D75" s="241" t="s">
        <v>1697</v>
      </c>
      <c r="E75" s="241">
        <v>0</v>
      </c>
      <c r="F75" s="400" t="s">
        <v>1697</v>
      </c>
      <c r="G75" s="400" t="s">
        <v>1697</v>
      </c>
      <c r="H75" s="197" t="s">
        <v>1697</v>
      </c>
      <c r="I75" s="197">
        <v>0</v>
      </c>
    </row>
    <row r="76" spans="1:9" s="321" customFormat="1" ht="12.75">
      <c r="A76" s="405">
        <v>527</v>
      </c>
      <c r="B76" s="412" t="s">
        <v>1264</v>
      </c>
      <c r="C76" s="241" t="s">
        <v>1697</v>
      </c>
      <c r="D76" s="241" t="s">
        <v>1697</v>
      </c>
      <c r="E76" s="241">
        <v>-12503284</v>
      </c>
      <c r="F76" s="400" t="s">
        <v>1697</v>
      </c>
      <c r="G76" s="400" t="s">
        <v>1697</v>
      </c>
      <c r="H76" s="197" t="s">
        <v>1697</v>
      </c>
      <c r="I76" s="197">
        <v>-3309146</v>
      </c>
    </row>
    <row r="77" spans="1:9" s="321" customFormat="1" ht="25.5">
      <c r="A77" s="405">
        <v>528</v>
      </c>
      <c r="B77" s="412" t="s">
        <v>1265</v>
      </c>
      <c r="C77" s="241" t="s">
        <v>1697</v>
      </c>
      <c r="D77" s="241" t="s">
        <v>1697</v>
      </c>
      <c r="E77" s="241">
        <v>34371</v>
      </c>
      <c r="F77" s="400" t="s">
        <v>1697</v>
      </c>
      <c r="G77" s="400" t="s">
        <v>1697</v>
      </c>
      <c r="H77" s="197" t="s">
        <v>1697</v>
      </c>
      <c r="I77" s="197">
        <v>9177</v>
      </c>
    </row>
    <row r="78" spans="1:9" ht="38.25">
      <c r="A78" s="398">
        <v>560</v>
      </c>
      <c r="B78" s="401" t="s">
        <v>1266</v>
      </c>
      <c r="C78" s="197">
        <v>220050</v>
      </c>
      <c r="D78" s="197" t="s">
        <v>1697</v>
      </c>
      <c r="E78" s="197">
        <v>56057</v>
      </c>
      <c r="F78" s="400">
        <v>25.474664848897977</v>
      </c>
      <c r="G78" s="400" t="s">
        <v>1697</v>
      </c>
      <c r="H78" s="197" t="s">
        <v>1697</v>
      </c>
      <c r="I78" s="197">
        <v>13836</v>
      </c>
    </row>
    <row r="79" spans="1:9" s="321" customFormat="1" ht="15" customHeight="1">
      <c r="A79" s="405">
        <v>561</v>
      </c>
      <c r="B79" s="412" t="s">
        <v>1267</v>
      </c>
      <c r="C79" s="241">
        <v>80050</v>
      </c>
      <c r="D79" s="241" t="s">
        <v>1697</v>
      </c>
      <c r="E79" s="241">
        <v>41078</v>
      </c>
      <c r="F79" s="400">
        <v>51.315427857589</v>
      </c>
      <c r="G79" s="400" t="s">
        <v>1697</v>
      </c>
      <c r="H79" s="197" t="s">
        <v>1697</v>
      </c>
      <c r="I79" s="197">
        <v>1806</v>
      </c>
    </row>
    <row r="80" spans="1:9" s="321" customFormat="1" ht="25.5">
      <c r="A80" s="405">
        <v>562</v>
      </c>
      <c r="B80" s="412" t="s">
        <v>1268</v>
      </c>
      <c r="C80" s="241">
        <v>140000</v>
      </c>
      <c r="D80" s="241" t="s">
        <v>1697</v>
      </c>
      <c r="E80" s="241">
        <v>14979</v>
      </c>
      <c r="F80" s="400">
        <v>10.699285714285715</v>
      </c>
      <c r="G80" s="400" t="s">
        <v>1697</v>
      </c>
      <c r="H80" s="197" t="s">
        <v>1697</v>
      </c>
      <c r="I80" s="197">
        <v>12030</v>
      </c>
    </row>
    <row r="81" spans="1:9" ht="25.5">
      <c r="A81" s="398">
        <v>590</v>
      </c>
      <c r="B81" s="401" t="s">
        <v>1269</v>
      </c>
      <c r="C81" s="197">
        <v>411000</v>
      </c>
      <c r="D81" s="197" t="s">
        <v>1697</v>
      </c>
      <c r="E81" s="197">
        <v>1251087</v>
      </c>
      <c r="F81" s="400">
        <v>304.40072992700726</v>
      </c>
      <c r="G81" s="400" t="s">
        <v>1697</v>
      </c>
      <c r="H81" s="197" t="s">
        <v>1697</v>
      </c>
      <c r="I81" s="197">
        <v>656168</v>
      </c>
    </row>
    <row r="82" spans="1:9" s="321" customFormat="1" ht="25.5">
      <c r="A82" s="405">
        <v>592</v>
      </c>
      <c r="B82" s="412" t="s">
        <v>1270</v>
      </c>
      <c r="C82" s="241">
        <v>5000</v>
      </c>
      <c r="D82" s="241" t="s">
        <v>1697</v>
      </c>
      <c r="E82" s="241">
        <v>2268</v>
      </c>
      <c r="F82" s="400">
        <v>45.36</v>
      </c>
      <c r="G82" s="400" t="s">
        <v>1697</v>
      </c>
      <c r="H82" s="197" t="s">
        <v>1697</v>
      </c>
      <c r="I82" s="197">
        <v>0</v>
      </c>
    </row>
    <row r="83" spans="1:9" s="321" customFormat="1" ht="12.75">
      <c r="A83" s="405">
        <v>593</v>
      </c>
      <c r="B83" s="412" t="s">
        <v>1271</v>
      </c>
      <c r="C83" s="241">
        <v>100000</v>
      </c>
      <c r="D83" s="241" t="s">
        <v>1697</v>
      </c>
      <c r="E83" s="241">
        <v>25199</v>
      </c>
      <c r="F83" s="400">
        <v>25.198999999999998</v>
      </c>
      <c r="G83" s="400" t="s">
        <v>1697</v>
      </c>
      <c r="H83" s="197" t="s">
        <v>1697</v>
      </c>
      <c r="I83" s="197">
        <v>3034</v>
      </c>
    </row>
    <row r="84" spans="1:9" s="321" customFormat="1" ht="25.5">
      <c r="A84" s="405">
        <v>599</v>
      </c>
      <c r="B84" s="412" t="s">
        <v>1272</v>
      </c>
      <c r="C84" s="241">
        <v>306000</v>
      </c>
      <c r="D84" s="241" t="s">
        <v>1697</v>
      </c>
      <c r="E84" s="241">
        <v>1223620</v>
      </c>
      <c r="F84" s="400">
        <v>399.87581699346407</v>
      </c>
      <c r="G84" s="400" t="s">
        <v>1697</v>
      </c>
      <c r="H84" s="197" t="s">
        <v>1697</v>
      </c>
      <c r="I84" s="197">
        <v>653134</v>
      </c>
    </row>
    <row r="85" spans="1:9" ht="12.75">
      <c r="A85" s="398">
        <v>700</v>
      </c>
      <c r="B85" s="401" t="s">
        <v>1273</v>
      </c>
      <c r="C85" s="197">
        <v>15670605</v>
      </c>
      <c r="D85" s="197" t="s">
        <v>1697</v>
      </c>
      <c r="E85" s="197">
        <v>4092489</v>
      </c>
      <c r="F85" s="400">
        <v>26.11570516900911</v>
      </c>
      <c r="G85" s="400" t="s">
        <v>1697</v>
      </c>
      <c r="H85" s="197" t="s">
        <v>1697</v>
      </c>
      <c r="I85" s="197">
        <v>795862</v>
      </c>
    </row>
    <row r="86" spans="1:11" s="461" customFormat="1" ht="12.75">
      <c r="A86" s="398">
        <v>740</v>
      </c>
      <c r="B86" s="401" t="s">
        <v>1274</v>
      </c>
      <c r="C86" s="197">
        <v>15670605</v>
      </c>
      <c r="D86" s="197" t="s">
        <v>1697</v>
      </c>
      <c r="E86" s="197">
        <v>4092489</v>
      </c>
      <c r="F86" s="400">
        <v>26.11570516900911</v>
      </c>
      <c r="G86" s="400" t="s">
        <v>1697</v>
      </c>
      <c r="H86" s="197" t="s">
        <v>1697</v>
      </c>
      <c r="I86" s="197">
        <v>795862</v>
      </c>
      <c r="J86" s="413"/>
      <c r="K86" s="414"/>
    </row>
    <row r="87" spans="1:9" s="321" customFormat="1" ht="50.25" customHeight="1">
      <c r="A87" s="405">
        <v>742</v>
      </c>
      <c r="B87" s="412" t="s">
        <v>1275</v>
      </c>
      <c r="C87" s="241">
        <v>1026209</v>
      </c>
      <c r="D87" s="241" t="s">
        <v>1697</v>
      </c>
      <c r="E87" s="241">
        <v>342068</v>
      </c>
      <c r="F87" s="400">
        <v>33.333170923271965</v>
      </c>
      <c r="G87" s="400" t="s">
        <v>1697</v>
      </c>
      <c r="H87" s="197" t="s">
        <v>1697</v>
      </c>
      <c r="I87" s="197">
        <v>85517</v>
      </c>
    </row>
    <row r="88" spans="1:9" s="321" customFormat="1" ht="27" customHeight="1">
      <c r="A88" s="405">
        <v>743</v>
      </c>
      <c r="B88" s="412" t="s">
        <v>1276</v>
      </c>
      <c r="C88" s="241">
        <v>3445859</v>
      </c>
      <c r="D88" s="241" t="s">
        <v>1697</v>
      </c>
      <c r="E88" s="241">
        <v>1133078</v>
      </c>
      <c r="F88" s="400">
        <v>32.882308881471936</v>
      </c>
      <c r="G88" s="400" t="s">
        <v>1697</v>
      </c>
      <c r="H88" s="197" t="s">
        <v>1697</v>
      </c>
      <c r="I88" s="197">
        <v>280590</v>
      </c>
    </row>
    <row r="89" spans="1:9" s="321" customFormat="1" ht="25.5">
      <c r="A89" s="405">
        <v>744</v>
      </c>
      <c r="B89" s="412" t="s">
        <v>1277</v>
      </c>
      <c r="C89" s="241">
        <v>325803</v>
      </c>
      <c r="D89" s="241" t="s">
        <v>1697</v>
      </c>
      <c r="E89" s="241">
        <v>107923</v>
      </c>
      <c r="F89" s="400">
        <v>33.125232118795715</v>
      </c>
      <c r="G89" s="400" t="s">
        <v>1697</v>
      </c>
      <c r="H89" s="197" t="s">
        <v>1697</v>
      </c>
      <c r="I89" s="197">
        <v>26650</v>
      </c>
    </row>
    <row r="90" spans="1:9" s="321" customFormat="1" ht="25.5">
      <c r="A90" s="405">
        <v>745</v>
      </c>
      <c r="B90" s="412" t="s">
        <v>1278</v>
      </c>
      <c r="C90" s="241">
        <v>1406796</v>
      </c>
      <c r="D90" s="241" t="s">
        <v>1697</v>
      </c>
      <c r="E90" s="241">
        <v>468932</v>
      </c>
      <c r="F90" s="400">
        <v>33.33333333333333</v>
      </c>
      <c r="G90" s="400" t="s">
        <v>1697</v>
      </c>
      <c r="H90" s="197" t="s">
        <v>1697</v>
      </c>
      <c r="I90" s="197">
        <v>117233</v>
      </c>
    </row>
    <row r="91" spans="1:9" s="321" customFormat="1" ht="25.5">
      <c r="A91" s="405">
        <v>746</v>
      </c>
      <c r="B91" s="412" t="s">
        <v>1279</v>
      </c>
      <c r="C91" s="241">
        <v>632298</v>
      </c>
      <c r="D91" s="241" t="s">
        <v>1697</v>
      </c>
      <c r="E91" s="241">
        <v>209932</v>
      </c>
      <c r="F91" s="400">
        <v>33.20143350129211</v>
      </c>
      <c r="G91" s="400" t="s">
        <v>1697</v>
      </c>
      <c r="H91" s="197" t="s">
        <v>1697</v>
      </c>
      <c r="I91" s="197">
        <v>52483</v>
      </c>
    </row>
    <row r="92" spans="1:9" s="321" customFormat="1" ht="51">
      <c r="A92" s="405">
        <v>747</v>
      </c>
      <c r="B92" s="412" t="s">
        <v>1280</v>
      </c>
      <c r="C92" s="241">
        <v>17000</v>
      </c>
      <c r="D92" s="241" t="s">
        <v>1697</v>
      </c>
      <c r="E92" s="241">
        <v>7556</v>
      </c>
      <c r="F92" s="400">
        <v>44.44705882352941</v>
      </c>
      <c r="G92" s="400" t="s">
        <v>1697</v>
      </c>
      <c r="H92" s="197" t="s">
        <v>1697</v>
      </c>
      <c r="I92" s="197">
        <v>1889</v>
      </c>
    </row>
    <row r="93" spans="1:9" s="321" customFormat="1" ht="12.75">
      <c r="A93" s="405">
        <v>749</v>
      </c>
      <c r="B93" s="412" t="s">
        <v>1281</v>
      </c>
      <c r="C93" s="241">
        <v>8816640</v>
      </c>
      <c r="D93" s="241" t="s">
        <v>1697</v>
      </c>
      <c r="E93" s="241">
        <v>1823000</v>
      </c>
      <c r="F93" s="400">
        <v>20.67681112078978</v>
      </c>
      <c r="G93" s="400" t="s">
        <v>1697</v>
      </c>
      <c r="H93" s="197" t="s">
        <v>1697</v>
      </c>
      <c r="I93" s="197">
        <v>231500</v>
      </c>
    </row>
    <row r="94" spans="1:9" ht="15.75">
      <c r="A94" s="398"/>
      <c r="B94" s="399" t="s">
        <v>1321</v>
      </c>
      <c r="C94" s="197">
        <v>73690</v>
      </c>
      <c r="D94" s="197">
        <v>24562</v>
      </c>
      <c r="E94" s="197">
        <v>35705</v>
      </c>
      <c r="F94" s="400">
        <v>48.45297869453115</v>
      </c>
      <c r="G94" s="400">
        <v>145.36682680563473</v>
      </c>
      <c r="H94" s="197">
        <v>6140</v>
      </c>
      <c r="I94" s="197">
        <v>9735</v>
      </c>
    </row>
    <row r="95" spans="1:9" ht="12.75">
      <c r="A95" s="313" t="s">
        <v>1101</v>
      </c>
      <c r="B95" s="309" t="s">
        <v>1102</v>
      </c>
      <c r="C95" s="223">
        <v>770316765</v>
      </c>
      <c r="D95" s="223">
        <v>274231029</v>
      </c>
      <c r="E95" s="223">
        <v>270961457</v>
      </c>
      <c r="F95" s="397">
        <v>35.17532907387781</v>
      </c>
      <c r="G95" s="397">
        <v>98.8077308348648</v>
      </c>
      <c r="H95" s="223">
        <v>72482989</v>
      </c>
      <c r="I95" s="223">
        <v>70310416</v>
      </c>
    </row>
    <row r="96" spans="1:9" ht="25.5">
      <c r="A96" s="314"/>
      <c r="B96" s="282" t="s">
        <v>1319</v>
      </c>
      <c r="C96" s="197">
        <v>767456901</v>
      </c>
      <c r="D96" s="197">
        <v>273503233</v>
      </c>
      <c r="E96" s="197">
        <v>270306635</v>
      </c>
      <c r="F96" s="400">
        <v>35.22108337911733</v>
      </c>
      <c r="G96" s="400">
        <v>98.83123940988295</v>
      </c>
      <c r="H96" s="197">
        <v>72447959</v>
      </c>
      <c r="I96" s="197">
        <v>70252575</v>
      </c>
    </row>
    <row r="97" spans="1:9" ht="12.75">
      <c r="A97" s="194">
        <v>1000</v>
      </c>
      <c r="B97" s="283" t="s">
        <v>1103</v>
      </c>
      <c r="C97" s="197">
        <v>22140692</v>
      </c>
      <c r="D97" s="197">
        <v>12483080</v>
      </c>
      <c r="E97" s="197">
        <v>12500011</v>
      </c>
      <c r="F97" s="400">
        <v>56.45718300042293</v>
      </c>
      <c r="G97" s="400">
        <v>100.13563159092146</v>
      </c>
      <c r="H97" s="197">
        <v>862400</v>
      </c>
      <c r="I97" s="197">
        <v>1035785</v>
      </c>
    </row>
    <row r="98" spans="1:9" ht="12.75">
      <c r="A98" s="398">
        <v>1100</v>
      </c>
      <c r="B98" s="399" t="s">
        <v>566</v>
      </c>
      <c r="C98" s="197">
        <v>5074551</v>
      </c>
      <c r="D98" s="197">
        <v>5049952</v>
      </c>
      <c r="E98" s="197">
        <v>1496809</v>
      </c>
      <c r="F98" s="400">
        <v>29.496383029749822</v>
      </c>
      <c r="G98" s="400">
        <v>29.640063905557913</v>
      </c>
      <c r="H98" s="197">
        <v>3827488</v>
      </c>
      <c r="I98" s="197">
        <v>410388</v>
      </c>
    </row>
    <row r="99" spans="1:9" ht="12.75">
      <c r="A99" s="398">
        <v>1800</v>
      </c>
      <c r="B99" s="401" t="s">
        <v>572</v>
      </c>
      <c r="C99" s="197">
        <v>10628602</v>
      </c>
      <c r="D99" s="197" t="s">
        <v>1697</v>
      </c>
      <c r="E99" s="197">
        <v>9061480</v>
      </c>
      <c r="F99" s="400">
        <v>85.25561499056978</v>
      </c>
      <c r="G99" s="400" t="s">
        <v>1697</v>
      </c>
      <c r="H99" s="197" t="s">
        <v>1697</v>
      </c>
      <c r="I99" s="197">
        <v>150000</v>
      </c>
    </row>
    <row r="100" spans="1:9" ht="25.5">
      <c r="A100" s="194">
        <v>2000</v>
      </c>
      <c r="B100" s="192" t="s">
        <v>573</v>
      </c>
      <c r="C100" s="223">
        <v>1057171</v>
      </c>
      <c r="D100" s="223">
        <v>518040</v>
      </c>
      <c r="E100" s="223">
        <v>444100</v>
      </c>
      <c r="F100" s="397">
        <v>42.00834112929696</v>
      </c>
      <c r="G100" s="397">
        <v>85.72697089027874</v>
      </c>
      <c r="H100" s="223">
        <v>177083</v>
      </c>
      <c r="I100" s="223">
        <v>162649</v>
      </c>
    </row>
    <row r="101" spans="1:10" ht="15.75">
      <c r="A101" s="194">
        <v>3000</v>
      </c>
      <c r="B101" s="282" t="s">
        <v>1320</v>
      </c>
      <c r="C101" s="223">
        <v>744259038</v>
      </c>
      <c r="D101" s="223">
        <v>260502113</v>
      </c>
      <c r="E101" s="223">
        <v>257362524</v>
      </c>
      <c r="F101" s="397">
        <v>34.57969750580308</v>
      </c>
      <c r="G101" s="397">
        <v>98.79479326910489</v>
      </c>
      <c r="H101" s="223">
        <v>71408476</v>
      </c>
      <c r="I101" s="223">
        <v>69054141</v>
      </c>
      <c r="J101" s="462"/>
    </row>
    <row r="102" spans="1:10" ht="27.75" customHeight="1">
      <c r="A102" s="398">
        <v>3400</v>
      </c>
      <c r="B102" s="403" t="s">
        <v>574</v>
      </c>
      <c r="C102" s="197">
        <v>3835996</v>
      </c>
      <c r="D102" s="197">
        <v>1621730</v>
      </c>
      <c r="E102" s="197">
        <v>1549493</v>
      </c>
      <c r="F102" s="400">
        <v>40.39349884619275</v>
      </c>
      <c r="G102" s="400">
        <v>95.54568269687309</v>
      </c>
      <c r="H102" s="197">
        <v>469042</v>
      </c>
      <c r="I102" s="197">
        <v>434384</v>
      </c>
      <c r="J102" s="462"/>
    </row>
    <row r="103" spans="1:9" ht="12.75">
      <c r="A103" s="398">
        <v>3500</v>
      </c>
      <c r="B103" s="403" t="s">
        <v>575</v>
      </c>
      <c r="C103" s="197">
        <v>740423042</v>
      </c>
      <c r="D103" s="197">
        <v>258880383</v>
      </c>
      <c r="E103" s="197">
        <v>255813031</v>
      </c>
      <c r="F103" s="400">
        <v>34.54957726720774</v>
      </c>
      <c r="G103" s="400">
        <v>98.81514699396902</v>
      </c>
      <c r="H103" s="197">
        <v>70939434</v>
      </c>
      <c r="I103" s="197">
        <v>68619757</v>
      </c>
    </row>
    <row r="104" spans="1:9" s="417" customFormat="1" ht="12" customHeight="1">
      <c r="A104" s="415">
        <v>3700</v>
      </c>
      <c r="B104" s="416" t="s">
        <v>1282</v>
      </c>
      <c r="C104" s="132">
        <v>43965839</v>
      </c>
      <c r="D104" s="132">
        <v>13853999</v>
      </c>
      <c r="E104" s="132">
        <v>13471773</v>
      </c>
      <c r="F104" s="400">
        <v>30.641455517316523</v>
      </c>
      <c r="G104" s="400">
        <v>97.24104209910799</v>
      </c>
      <c r="H104" s="197">
        <v>3286307</v>
      </c>
      <c r="I104" s="197">
        <v>3525168</v>
      </c>
    </row>
    <row r="105" spans="1:9" ht="25.5">
      <c r="A105" s="407"/>
      <c r="B105" s="282" t="s">
        <v>525</v>
      </c>
      <c r="C105" s="197">
        <v>2859864</v>
      </c>
      <c r="D105" s="197">
        <v>727796</v>
      </c>
      <c r="E105" s="197">
        <v>654822</v>
      </c>
      <c r="F105" s="400">
        <v>22.896962932503083</v>
      </c>
      <c r="G105" s="400">
        <v>89.97328921840736</v>
      </c>
      <c r="H105" s="223">
        <v>35030</v>
      </c>
      <c r="I105" s="223">
        <v>57841</v>
      </c>
    </row>
    <row r="106" spans="1:9" ht="25.5">
      <c r="A106" s="408" t="s">
        <v>580</v>
      </c>
      <c r="B106" s="409" t="s">
        <v>510</v>
      </c>
      <c r="C106" s="197">
        <v>31365</v>
      </c>
      <c r="D106" s="197">
        <v>15000</v>
      </c>
      <c r="E106" s="197">
        <v>4260</v>
      </c>
      <c r="F106" s="400">
        <v>13.58201817312291</v>
      </c>
      <c r="G106" s="400">
        <v>28.4</v>
      </c>
      <c r="H106" s="223">
        <v>4000</v>
      </c>
      <c r="I106" s="223">
        <v>2179</v>
      </c>
    </row>
    <row r="107" spans="1:9" ht="12.75">
      <c r="A107" s="194">
        <v>7000</v>
      </c>
      <c r="B107" s="410" t="s">
        <v>513</v>
      </c>
      <c r="C107" s="197">
        <v>2828499</v>
      </c>
      <c r="D107" s="197">
        <v>712796</v>
      </c>
      <c r="E107" s="197">
        <v>650562</v>
      </c>
      <c r="F107" s="400">
        <v>23.000255612605837</v>
      </c>
      <c r="G107" s="400">
        <v>91.26903069040792</v>
      </c>
      <c r="H107" s="223">
        <v>31030</v>
      </c>
      <c r="I107" s="223">
        <v>55662</v>
      </c>
    </row>
    <row r="108" spans="1:9" ht="16.5" customHeight="1">
      <c r="A108" s="398"/>
      <c r="B108" s="411" t="s">
        <v>581</v>
      </c>
      <c r="C108" s="197">
        <v>88726821</v>
      </c>
      <c r="D108" s="197">
        <v>-10620918</v>
      </c>
      <c r="E108" s="197">
        <v>14471306</v>
      </c>
      <c r="F108" s="400" t="s">
        <v>1697</v>
      </c>
      <c r="G108" s="400" t="s">
        <v>1697</v>
      </c>
      <c r="H108" s="223">
        <v>-2282280</v>
      </c>
      <c r="I108" s="223">
        <v>4404204</v>
      </c>
    </row>
    <row r="109" spans="1:9" ht="25.5">
      <c r="A109" s="398"/>
      <c r="B109" s="399" t="s">
        <v>582</v>
      </c>
      <c r="C109" s="197">
        <v>-88726821</v>
      </c>
      <c r="D109" s="197">
        <v>10770918</v>
      </c>
      <c r="E109" s="197">
        <v>-14471306</v>
      </c>
      <c r="F109" s="400" t="s">
        <v>1697</v>
      </c>
      <c r="G109" s="400" t="s">
        <v>1697</v>
      </c>
      <c r="H109" s="197">
        <v>2432280</v>
      </c>
      <c r="I109" s="197">
        <v>-4404204</v>
      </c>
    </row>
    <row r="110" spans="1:9" ht="38.25">
      <c r="A110" s="398"/>
      <c r="B110" s="386" t="s">
        <v>583</v>
      </c>
      <c r="C110" s="197" t="s">
        <v>1697</v>
      </c>
      <c r="D110" s="197" t="s">
        <v>1697</v>
      </c>
      <c r="E110" s="197">
        <v>61500</v>
      </c>
      <c r="F110" s="400" t="s">
        <v>1697</v>
      </c>
      <c r="G110" s="400" t="s">
        <v>1697</v>
      </c>
      <c r="H110" s="197" t="s">
        <v>1697</v>
      </c>
      <c r="I110" s="197">
        <v>0</v>
      </c>
    </row>
    <row r="111" spans="1:10" ht="24" customHeight="1">
      <c r="A111" s="398"/>
      <c r="B111" s="191" t="s">
        <v>1283</v>
      </c>
      <c r="C111" s="197"/>
      <c r="D111" s="197"/>
      <c r="E111" s="197"/>
      <c r="F111" s="397"/>
      <c r="G111" s="397"/>
      <c r="H111" s="197"/>
      <c r="I111" s="197"/>
      <c r="J111" s="462"/>
    </row>
    <row r="112" spans="1:10" ht="15.75">
      <c r="A112" s="396" t="s">
        <v>1096</v>
      </c>
      <c r="B112" s="309" t="s">
        <v>1322</v>
      </c>
      <c r="C112" s="223">
        <v>669371319</v>
      </c>
      <c r="D112" s="223">
        <v>206051975</v>
      </c>
      <c r="E112" s="223">
        <v>221922768</v>
      </c>
      <c r="F112" s="397">
        <v>33.15391049791902</v>
      </c>
      <c r="G112" s="397">
        <v>107.70232510511002</v>
      </c>
      <c r="H112" s="223">
        <v>54905215</v>
      </c>
      <c r="I112" s="223">
        <v>58288954</v>
      </c>
      <c r="J112" s="462"/>
    </row>
    <row r="113" spans="1:9" ht="12.75">
      <c r="A113" s="398"/>
      <c r="B113" s="399" t="s">
        <v>1284</v>
      </c>
      <c r="C113" s="197">
        <v>669371319</v>
      </c>
      <c r="D113" s="197">
        <v>206051975</v>
      </c>
      <c r="E113" s="197">
        <v>221922768</v>
      </c>
      <c r="F113" s="400">
        <v>33.15391049791902</v>
      </c>
      <c r="G113" s="400">
        <v>107.70232510511002</v>
      </c>
      <c r="H113" s="197">
        <v>54905215</v>
      </c>
      <c r="I113" s="197">
        <v>58288954</v>
      </c>
    </row>
    <row r="114" spans="1:10" ht="38.25">
      <c r="A114" s="398">
        <v>500</v>
      </c>
      <c r="B114" s="401" t="s">
        <v>1285</v>
      </c>
      <c r="C114" s="197">
        <v>625451501</v>
      </c>
      <c r="D114" s="197" t="s">
        <v>1697</v>
      </c>
      <c r="E114" s="197">
        <v>208498164</v>
      </c>
      <c r="F114" s="400">
        <v>33.335624531501445</v>
      </c>
      <c r="G114" s="400" t="s">
        <v>1697</v>
      </c>
      <c r="H114" s="197" t="s">
        <v>1697</v>
      </c>
      <c r="I114" s="197">
        <v>54805669</v>
      </c>
      <c r="J114" s="462"/>
    </row>
    <row r="115" spans="1:10" ht="12.75">
      <c r="A115" s="398">
        <v>520</v>
      </c>
      <c r="B115" s="401" t="s">
        <v>1286</v>
      </c>
      <c r="C115" s="197">
        <v>625236261</v>
      </c>
      <c r="D115" s="197" t="s">
        <v>1697</v>
      </c>
      <c r="E115" s="197">
        <v>207584006</v>
      </c>
      <c r="F115" s="400">
        <v>33.20089043907836</v>
      </c>
      <c r="G115" s="400" t="s">
        <v>1697</v>
      </c>
      <c r="H115" s="197" t="s">
        <v>1697</v>
      </c>
      <c r="I115" s="197">
        <v>54288249</v>
      </c>
      <c r="J115" s="462"/>
    </row>
    <row r="116" spans="1:10" s="321" customFormat="1" ht="25.5">
      <c r="A116" s="405">
        <v>521</v>
      </c>
      <c r="B116" s="412" t="s">
        <v>589</v>
      </c>
      <c r="C116" s="241">
        <v>625226261</v>
      </c>
      <c r="D116" s="241" t="s">
        <v>1697</v>
      </c>
      <c r="E116" s="241">
        <v>220047885</v>
      </c>
      <c r="F116" s="400">
        <v>35.19492041937758</v>
      </c>
      <c r="G116" s="400" t="s">
        <v>1697</v>
      </c>
      <c r="H116" s="197" t="s">
        <v>1697</v>
      </c>
      <c r="I116" s="197">
        <v>57587071</v>
      </c>
      <c r="J116" s="418"/>
    </row>
    <row r="117" spans="1:10" s="321" customFormat="1" ht="25.5">
      <c r="A117" s="405">
        <v>525</v>
      </c>
      <c r="B117" s="412" t="s">
        <v>1287</v>
      </c>
      <c r="C117" s="241">
        <v>10000</v>
      </c>
      <c r="D117" s="241" t="s">
        <v>1697</v>
      </c>
      <c r="E117" s="241">
        <v>5034</v>
      </c>
      <c r="F117" s="400">
        <v>50.34</v>
      </c>
      <c r="G117" s="400" t="s">
        <v>1697</v>
      </c>
      <c r="H117" s="197" t="s">
        <v>1697</v>
      </c>
      <c r="I117" s="197">
        <v>1147</v>
      </c>
      <c r="J117" s="418"/>
    </row>
    <row r="118" spans="1:10" s="321" customFormat="1" ht="12.75">
      <c r="A118" s="405">
        <v>527</v>
      </c>
      <c r="B118" s="412" t="s">
        <v>1264</v>
      </c>
      <c r="C118" s="241" t="s">
        <v>1697</v>
      </c>
      <c r="D118" s="241" t="s">
        <v>1697</v>
      </c>
      <c r="E118" s="241">
        <v>-12503284</v>
      </c>
      <c r="F118" s="400" t="s">
        <v>1697</v>
      </c>
      <c r="G118" s="400" t="s">
        <v>1697</v>
      </c>
      <c r="H118" s="197" t="s">
        <v>1697</v>
      </c>
      <c r="I118" s="197">
        <v>-3309146</v>
      </c>
      <c r="J118" s="418"/>
    </row>
    <row r="119" spans="1:10" s="321" customFormat="1" ht="26.25">
      <c r="A119" s="405">
        <v>528</v>
      </c>
      <c r="B119" s="412" t="s">
        <v>1265</v>
      </c>
      <c r="C119" s="241" t="s">
        <v>1697</v>
      </c>
      <c r="D119" s="419" t="s">
        <v>1697</v>
      </c>
      <c r="E119" s="241">
        <v>34371</v>
      </c>
      <c r="F119" s="400" t="s">
        <v>1697</v>
      </c>
      <c r="G119" s="400" t="s">
        <v>1697</v>
      </c>
      <c r="H119" s="197" t="s">
        <v>1697</v>
      </c>
      <c r="I119" s="197">
        <v>9177</v>
      </c>
      <c r="J119" s="418"/>
    </row>
    <row r="120" spans="1:10" ht="38.25">
      <c r="A120" s="398">
        <v>560</v>
      </c>
      <c r="B120" s="401" t="s">
        <v>1266</v>
      </c>
      <c r="C120" s="197">
        <v>140000</v>
      </c>
      <c r="D120" s="197" t="s">
        <v>1697</v>
      </c>
      <c r="E120" s="197">
        <v>14979</v>
      </c>
      <c r="F120" s="400">
        <v>10.699285714285715</v>
      </c>
      <c r="G120" s="400" t="s">
        <v>1697</v>
      </c>
      <c r="H120" s="197" t="s">
        <v>1697</v>
      </c>
      <c r="I120" s="197">
        <v>12030</v>
      </c>
      <c r="J120" s="462"/>
    </row>
    <row r="121" spans="1:11" s="321" customFormat="1" ht="25.5">
      <c r="A121" s="405">
        <v>562</v>
      </c>
      <c r="B121" s="412" t="s">
        <v>1268</v>
      </c>
      <c r="C121" s="241">
        <v>140000</v>
      </c>
      <c r="D121" s="241" t="s">
        <v>1697</v>
      </c>
      <c r="E121" s="241">
        <v>14979</v>
      </c>
      <c r="F121" s="400">
        <v>10.699285714285715</v>
      </c>
      <c r="G121" s="400" t="s">
        <v>1697</v>
      </c>
      <c r="H121" s="197" t="s">
        <v>1697</v>
      </c>
      <c r="I121" s="197">
        <v>12030</v>
      </c>
      <c r="J121" s="418"/>
      <c r="K121" s="420"/>
    </row>
    <row r="122" spans="1:9" ht="25.5">
      <c r="A122" s="398">
        <v>590</v>
      </c>
      <c r="B122" s="401" t="s">
        <v>1288</v>
      </c>
      <c r="C122" s="197">
        <v>75240</v>
      </c>
      <c r="D122" s="197" t="s">
        <v>1697</v>
      </c>
      <c r="E122" s="197">
        <v>899179</v>
      </c>
      <c r="F122" s="400">
        <v>1195.0810738968635</v>
      </c>
      <c r="G122" s="400" t="s">
        <v>1697</v>
      </c>
      <c r="H122" s="197" t="s">
        <v>1697</v>
      </c>
      <c r="I122" s="197">
        <v>505390</v>
      </c>
    </row>
    <row r="123" spans="1:9" s="321" customFormat="1" ht="14.25" customHeight="1">
      <c r="A123" s="405">
        <v>593</v>
      </c>
      <c r="B123" s="412" t="s">
        <v>1271</v>
      </c>
      <c r="C123" s="241">
        <v>75240</v>
      </c>
      <c r="D123" s="241" t="s">
        <v>1697</v>
      </c>
      <c r="E123" s="241">
        <v>19050</v>
      </c>
      <c r="F123" s="400">
        <v>25.318979266347686</v>
      </c>
      <c r="G123" s="400" t="s">
        <v>1697</v>
      </c>
      <c r="H123" s="197" t="s">
        <v>1697</v>
      </c>
      <c r="I123" s="197">
        <v>2293</v>
      </c>
    </row>
    <row r="124" spans="1:9" s="321" customFormat="1" ht="25.5">
      <c r="A124" s="405">
        <v>599</v>
      </c>
      <c r="B124" s="412" t="s">
        <v>1289</v>
      </c>
      <c r="C124" s="241" t="s">
        <v>1697</v>
      </c>
      <c r="D124" s="241" t="s">
        <v>1697</v>
      </c>
      <c r="E124" s="241">
        <v>880129</v>
      </c>
      <c r="F124" s="400" t="s">
        <v>1697</v>
      </c>
      <c r="G124" s="400" t="s">
        <v>1697</v>
      </c>
      <c r="H124" s="197" t="s">
        <v>1697</v>
      </c>
      <c r="I124" s="197">
        <v>503097</v>
      </c>
    </row>
    <row r="125" spans="1:9" ht="12.75">
      <c r="A125" s="398">
        <v>700</v>
      </c>
      <c r="B125" s="401" t="s">
        <v>1273</v>
      </c>
      <c r="C125" s="197">
        <v>43919818</v>
      </c>
      <c r="D125" s="197" t="s">
        <v>1697</v>
      </c>
      <c r="E125" s="197">
        <v>13424604</v>
      </c>
      <c r="F125" s="400">
        <v>30.566164914435667</v>
      </c>
      <c r="G125" s="400" t="s">
        <v>1697</v>
      </c>
      <c r="H125" s="197" t="s">
        <v>1697</v>
      </c>
      <c r="I125" s="197">
        <v>3483285</v>
      </c>
    </row>
    <row r="126" spans="1:9" ht="27.75" customHeight="1">
      <c r="A126" s="398">
        <v>720</v>
      </c>
      <c r="B126" s="401" t="s">
        <v>1290</v>
      </c>
      <c r="C126" s="197">
        <v>29618225</v>
      </c>
      <c r="D126" s="197" t="s">
        <v>1697</v>
      </c>
      <c r="E126" s="197">
        <v>9789662</v>
      </c>
      <c r="F126" s="400">
        <v>33.052831491421244</v>
      </c>
      <c r="G126" s="400" t="s">
        <v>1697</v>
      </c>
      <c r="H126" s="197" t="s">
        <v>1697</v>
      </c>
      <c r="I126" s="197">
        <v>2801479</v>
      </c>
    </row>
    <row r="127" spans="1:9" s="321" customFormat="1" ht="27" customHeight="1">
      <c r="A127" s="405">
        <v>721</v>
      </c>
      <c r="B127" s="412" t="s">
        <v>1291</v>
      </c>
      <c r="C127" s="241">
        <v>6523800</v>
      </c>
      <c r="D127" s="241" t="s">
        <v>1697</v>
      </c>
      <c r="E127" s="241">
        <v>2246782</v>
      </c>
      <c r="F127" s="400">
        <v>34.439774364634104</v>
      </c>
      <c r="G127" s="400" t="s">
        <v>1697</v>
      </c>
      <c r="H127" s="197" t="s">
        <v>1697</v>
      </c>
      <c r="I127" s="197">
        <v>561401</v>
      </c>
    </row>
    <row r="128" spans="1:9" s="321" customFormat="1" ht="25.5">
      <c r="A128" s="405">
        <v>722</v>
      </c>
      <c r="B128" s="412" t="s">
        <v>1292</v>
      </c>
      <c r="C128" s="241">
        <v>791993</v>
      </c>
      <c r="D128" s="241" t="s">
        <v>1697</v>
      </c>
      <c r="E128" s="241">
        <v>103461</v>
      </c>
      <c r="F128" s="400">
        <v>13.063373034862682</v>
      </c>
      <c r="G128" s="400" t="s">
        <v>1697</v>
      </c>
      <c r="H128" s="197" t="s">
        <v>1697</v>
      </c>
      <c r="I128" s="197">
        <v>31648</v>
      </c>
    </row>
    <row r="129" spans="1:9" s="321" customFormat="1" ht="38.25">
      <c r="A129" s="405">
        <v>723</v>
      </c>
      <c r="B129" s="412" t="s">
        <v>1293</v>
      </c>
      <c r="C129" s="241">
        <v>22302432</v>
      </c>
      <c r="D129" s="241" t="s">
        <v>1697</v>
      </c>
      <c r="E129" s="241">
        <v>7439419</v>
      </c>
      <c r="F129" s="400">
        <v>33.35698546239262</v>
      </c>
      <c r="G129" s="400" t="s">
        <v>1697</v>
      </c>
      <c r="H129" s="197" t="s">
        <v>1697</v>
      </c>
      <c r="I129" s="197">
        <v>2208430</v>
      </c>
    </row>
    <row r="130" spans="1:9" ht="12.75">
      <c r="A130" s="398">
        <v>740</v>
      </c>
      <c r="B130" s="401" t="s">
        <v>1274</v>
      </c>
      <c r="C130" s="197">
        <v>14301593</v>
      </c>
      <c r="D130" s="197" t="s">
        <v>1697</v>
      </c>
      <c r="E130" s="197">
        <v>3634942</v>
      </c>
      <c r="F130" s="400">
        <v>25.41634348005848</v>
      </c>
      <c r="G130" s="400" t="s">
        <v>1697</v>
      </c>
      <c r="H130" s="197" t="s">
        <v>1697</v>
      </c>
      <c r="I130" s="197">
        <v>681806</v>
      </c>
    </row>
    <row r="131" spans="1:9" s="321" customFormat="1" ht="24" customHeight="1">
      <c r="A131" s="405">
        <v>743</v>
      </c>
      <c r="B131" s="412" t="s">
        <v>1276</v>
      </c>
      <c r="C131" s="241">
        <v>3445859</v>
      </c>
      <c r="D131" s="241" t="s">
        <v>1697</v>
      </c>
      <c r="E131" s="241">
        <v>1133078</v>
      </c>
      <c r="F131" s="400">
        <v>32.882308881471936</v>
      </c>
      <c r="G131" s="400" t="s">
        <v>1697</v>
      </c>
      <c r="H131" s="197" t="s">
        <v>1697</v>
      </c>
      <c r="I131" s="197">
        <v>280590</v>
      </c>
    </row>
    <row r="132" spans="1:9" s="321" customFormat="1" ht="25.5">
      <c r="A132" s="405">
        <v>745</v>
      </c>
      <c r="B132" s="412" t="s">
        <v>1294</v>
      </c>
      <c r="C132" s="241">
        <v>1406796</v>
      </c>
      <c r="D132" s="241" t="s">
        <v>1697</v>
      </c>
      <c r="E132" s="241">
        <v>468932</v>
      </c>
      <c r="F132" s="400">
        <v>33.33333333333333</v>
      </c>
      <c r="G132" s="400" t="s">
        <v>1697</v>
      </c>
      <c r="H132" s="197" t="s">
        <v>1697</v>
      </c>
      <c r="I132" s="197">
        <v>117233</v>
      </c>
    </row>
    <row r="133" spans="1:9" s="321" customFormat="1" ht="25.5">
      <c r="A133" s="405">
        <v>746</v>
      </c>
      <c r="B133" s="412" t="s">
        <v>1279</v>
      </c>
      <c r="C133" s="241">
        <v>632298</v>
      </c>
      <c r="D133" s="241" t="s">
        <v>1697</v>
      </c>
      <c r="E133" s="241">
        <v>209932</v>
      </c>
      <c r="F133" s="400">
        <v>33.20143350129211</v>
      </c>
      <c r="G133" s="400" t="s">
        <v>1697</v>
      </c>
      <c r="H133" s="197" t="s">
        <v>1697</v>
      </c>
      <c r="I133" s="197">
        <v>52483</v>
      </c>
    </row>
    <row r="134" spans="1:9" s="321" customFormat="1" ht="15.75" customHeight="1">
      <c r="A134" s="405">
        <v>749</v>
      </c>
      <c r="B134" s="412" t="s">
        <v>1281</v>
      </c>
      <c r="C134" s="241">
        <v>8816640</v>
      </c>
      <c r="D134" s="241" t="s">
        <v>1697</v>
      </c>
      <c r="E134" s="241">
        <v>1823000</v>
      </c>
      <c r="F134" s="400">
        <v>20.67681112078978</v>
      </c>
      <c r="G134" s="400" t="s">
        <v>1697</v>
      </c>
      <c r="H134" s="197" t="s">
        <v>1697</v>
      </c>
      <c r="I134" s="197">
        <v>231500</v>
      </c>
    </row>
    <row r="135" spans="1:9" ht="12.75">
      <c r="A135" s="313" t="s">
        <v>1101</v>
      </c>
      <c r="B135" s="309" t="s">
        <v>1102</v>
      </c>
      <c r="C135" s="223">
        <v>601743801</v>
      </c>
      <c r="D135" s="223">
        <v>213340164</v>
      </c>
      <c r="E135" s="223">
        <v>211909274</v>
      </c>
      <c r="F135" s="397">
        <v>35.21586323745112</v>
      </c>
      <c r="G135" s="397">
        <v>99.32929178773857</v>
      </c>
      <c r="H135" s="223">
        <v>56370220</v>
      </c>
      <c r="I135" s="223">
        <v>55424410</v>
      </c>
    </row>
    <row r="136" spans="1:9" ht="25.5">
      <c r="A136" s="314"/>
      <c r="B136" s="282" t="s">
        <v>1319</v>
      </c>
      <c r="C136" s="197">
        <v>601743801</v>
      </c>
      <c r="D136" s="197">
        <v>213340164</v>
      </c>
      <c r="E136" s="197">
        <v>211909274</v>
      </c>
      <c r="F136" s="400">
        <v>35.21586323745112</v>
      </c>
      <c r="G136" s="400">
        <v>99.32929178773857</v>
      </c>
      <c r="H136" s="197">
        <v>56370220</v>
      </c>
      <c r="I136" s="197">
        <v>55424410</v>
      </c>
    </row>
    <row r="137" spans="1:9" ht="12.75">
      <c r="A137" s="194">
        <v>1000</v>
      </c>
      <c r="B137" s="283" t="s">
        <v>1103</v>
      </c>
      <c r="C137" s="197">
        <v>6911480</v>
      </c>
      <c r="D137" s="197">
        <v>6911480</v>
      </c>
      <c r="E137" s="197">
        <v>6911480</v>
      </c>
      <c r="F137" s="400">
        <v>100</v>
      </c>
      <c r="G137" s="400">
        <v>100</v>
      </c>
      <c r="H137" s="197">
        <v>0</v>
      </c>
      <c r="I137" s="197">
        <v>0</v>
      </c>
    </row>
    <row r="138" spans="1:9" ht="12.75">
      <c r="A138" s="398">
        <v>1800</v>
      </c>
      <c r="B138" s="401" t="s">
        <v>572</v>
      </c>
      <c r="C138" s="197">
        <v>6911480</v>
      </c>
      <c r="D138" s="197" t="s">
        <v>1697</v>
      </c>
      <c r="E138" s="197">
        <v>6911480</v>
      </c>
      <c r="F138" s="400">
        <v>100</v>
      </c>
      <c r="G138" s="400" t="s">
        <v>1697</v>
      </c>
      <c r="H138" s="197" t="s">
        <v>1697</v>
      </c>
      <c r="I138" s="197">
        <v>0</v>
      </c>
    </row>
    <row r="139" spans="1:9" ht="25.5">
      <c r="A139" s="194">
        <v>2000</v>
      </c>
      <c r="B139" s="192" t="s">
        <v>573</v>
      </c>
      <c r="C139" s="197">
        <v>83842</v>
      </c>
      <c r="D139" s="197">
        <v>83842</v>
      </c>
      <c r="E139" s="197">
        <v>72011</v>
      </c>
      <c r="F139" s="400">
        <v>85.88893394718637</v>
      </c>
      <c r="G139" s="400">
        <v>85.88893394718637</v>
      </c>
      <c r="H139" s="197">
        <v>0</v>
      </c>
      <c r="I139" s="197">
        <v>0</v>
      </c>
    </row>
    <row r="140" spans="1:9" ht="15.75">
      <c r="A140" s="194">
        <v>3000</v>
      </c>
      <c r="B140" s="282" t="s">
        <v>1320</v>
      </c>
      <c r="C140" s="197">
        <v>594748479</v>
      </c>
      <c r="D140" s="197">
        <v>206344842</v>
      </c>
      <c r="E140" s="197">
        <v>204925783</v>
      </c>
      <c r="F140" s="400">
        <v>34.45587340459596</v>
      </c>
      <c r="G140" s="400">
        <v>99.31228763159488</v>
      </c>
      <c r="H140" s="197">
        <v>56370220</v>
      </c>
      <c r="I140" s="197">
        <v>55424410</v>
      </c>
    </row>
    <row r="141" spans="1:9" ht="12.75">
      <c r="A141" s="398">
        <v>3500</v>
      </c>
      <c r="B141" s="403" t="s">
        <v>575</v>
      </c>
      <c r="C141" s="197">
        <v>584590415</v>
      </c>
      <c r="D141" s="197">
        <v>203611793</v>
      </c>
      <c r="E141" s="197">
        <v>202330003</v>
      </c>
      <c r="F141" s="400">
        <v>34.61055771843265</v>
      </c>
      <c r="G141" s="400">
        <v>99.3704735953089</v>
      </c>
      <c r="H141" s="197">
        <v>55819507</v>
      </c>
      <c r="I141" s="197">
        <v>54935350</v>
      </c>
    </row>
    <row r="142" spans="1:9" s="417" customFormat="1" ht="12.75" customHeight="1">
      <c r="A142" s="421">
        <v>3700</v>
      </c>
      <c r="B142" s="416" t="s">
        <v>1282</v>
      </c>
      <c r="C142" s="132">
        <v>10158064</v>
      </c>
      <c r="D142" s="132">
        <v>2733049</v>
      </c>
      <c r="E142" s="132">
        <v>2595780</v>
      </c>
      <c r="F142" s="400">
        <v>25.553885071013532</v>
      </c>
      <c r="G142" s="400">
        <v>94.97744094599109</v>
      </c>
      <c r="H142" s="197">
        <v>550713</v>
      </c>
      <c r="I142" s="197">
        <v>489060</v>
      </c>
    </row>
    <row r="143" spans="1:9" ht="12.75">
      <c r="A143" s="402"/>
      <c r="B143" s="411" t="s">
        <v>581</v>
      </c>
      <c r="C143" s="223">
        <v>67627518</v>
      </c>
      <c r="D143" s="223">
        <v>-7288189</v>
      </c>
      <c r="E143" s="223">
        <v>10013494</v>
      </c>
      <c r="F143" s="397" t="s">
        <v>1697</v>
      </c>
      <c r="G143" s="397" t="s">
        <v>1697</v>
      </c>
      <c r="H143" s="223">
        <v>-1465005</v>
      </c>
      <c r="I143" s="223">
        <v>2864544</v>
      </c>
    </row>
    <row r="144" spans="1:9" ht="25.5">
      <c r="A144" s="398"/>
      <c r="B144" s="399" t="s">
        <v>582</v>
      </c>
      <c r="C144" s="197">
        <v>-67627518</v>
      </c>
      <c r="D144" s="197">
        <v>7288189</v>
      </c>
      <c r="E144" s="197">
        <v>-10013494</v>
      </c>
      <c r="F144" s="400" t="s">
        <v>1697</v>
      </c>
      <c r="G144" s="400" t="s">
        <v>1697</v>
      </c>
      <c r="H144" s="197">
        <v>1465005</v>
      </c>
      <c r="I144" s="197">
        <v>-2864544</v>
      </c>
    </row>
    <row r="145" spans="1:9" ht="38.25">
      <c r="A145" s="398"/>
      <c r="B145" s="386" t="s">
        <v>583</v>
      </c>
      <c r="C145" s="197" t="s">
        <v>1697</v>
      </c>
      <c r="D145" s="197" t="s">
        <v>1697</v>
      </c>
      <c r="E145" s="197">
        <v>61500</v>
      </c>
      <c r="F145" s="400" t="s">
        <v>1697</v>
      </c>
      <c r="G145" s="400" t="s">
        <v>1697</v>
      </c>
      <c r="H145" s="197" t="s">
        <v>1697</v>
      </c>
      <c r="I145" s="197">
        <v>0</v>
      </c>
    </row>
    <row r="146" spans="1:9" ht="24" customHeight="1">
      <c r="A146" s="398"/>
      <c r="B146" s="282" t="s">
        <v>1295</v>
      </c>
      <c r="C146" s="197"/>
      <c r="D146" s="197"/>
      <c r="E146" s="197"/>
      <c r="F146" s="400"/>
      <c r="G146" s="400"/>
      <c r="H146" s="223"/>
      <c r="I146" s="223"/>
    </row>
    <row r="147" spans="1:11" ht="12.75">
      <c r="A147" s="396" t="s">
        <v>1096</v>
      </c>
      <c r="B147" s="309" t="s">
        <v>1005</v>
      </c>
      <c r="C147" s="223">
        <v>49441412</v>
      </c>
      <c r="D147" s="223">
        <v>15242004</v>
      </c>
      <c r="E147" s="223">
        <v>16530058</v>
      </c>
      <c r="F147" s="397">
        <v>33.43362847323211</v>
      </c>
      <c r="G147" s="397">
        <v>108.450686668236</v>
      </c>
      <c r="H147" s="223">
        <v>4009962</v>
      </c>
      <c r="I147" s="223">
        <v>4378600</v>
      </c>
      <c r="J147" s="462"/>
      <c r="K147" s="201"/>
    </row>
    <row r="148" spans="1:10" ht="12.75">
      <c r="A148" s="398"/>
      <c r="B148" s="399" t="s">
        <v>1296</v>
      </c>
      <c r="C148" s="197">
        <v>49393912</v>
      </c>
      <c r="D148" s="197">
        <v>15226172</v>
      </c>
      <c r="E148" s="197">
        <v>16503268</v>
      </c>
      <c r="F148" s="400">
        <v>33.41154270186172</v>
      </c>
      <c r="G148" s="400">
        <v>108.38750540845066</v>
      </c>
      <c r="H148" s="197">
        <v>4006004</v>
      </c>
      <c r="I148" s="197">
        <v>4373388</v>
      </c>
      <c r="J148" s="462"/>
    </row>
    <row r="149" spans="1:12" ht="38.25">
      <c r="A149" s="398">
        <v>500</v>
      </c>
      <c r="B149" s="401" t="s">
        <v>586</v>
      </c>
      <c r="C149" s="197">
        <v>48221377</v>
      </c>
      <c r="D149" s="197" t="s">
        <v>1697</v>
      </c>
      <c r="E149" s="197">
        <v>16163234</v>
      </c>
      <c r="F149" s="400">
        <v>33.518814694984755</v>
      </c>
      <c r="G149" s="400" t="s">
        <v>1697</v>
      </c>
      <c r="H149" s="197" t="s">
        <v>1697</v>
      </c>
      <c r="I149" s="197">
        <v>4273049</v>
      </c>
      <c r="J149" s="462"/>
      <c r="K149" s="1124"/>
      <c r="L149" s="1124"/>
    </row>
    <row r="150" spans="1:12" ht="51">
      <c r="A150" s="398">
        <v>502</v>
      </c>
      <c r="B150" s="155" t="s">
        <v>587</v>
      </c>
      <c r="C150" s="197" t="s">
        <v>1697</v>
      </c>
      <c r="D150" s="197" t="s">
        <v>1697</v>
      </c>
      <c r="E150" s="197">
        <v>0</v>
      </c>
      <c r="F150" s="400" t="s">
        <v>1697</v>
      </c>
      <c r="G150" s="400" t="s">
        <v>1697</v>
      </c>
      <c r="H150" s="197" t="s">
        <v>1697</v>
      </c>
      <c r="I150" s="197">
        <v>0</v>
      </c>
      <c r="J150" s="462"/>
      <c r="K150" s="463"/>
      <c r="L150" s="463"/>
    </row>
    <row r="151" spans="1:9" ht="12.75">
      <c r="A151" s="398">
        <v>520</v>
      </c>
      <c r="B151" s="401" t="s">
        <v>588</v>
      </c>
      <c r="C151" s="197">
        <v>48210887</v>
      </c>
      <c r="D151" s="197" t="s">
        <v>1697</v>
      </c>
      <c r="E151" s="197">
        <v>16056125</v>
      </c>
      <c r="F151" s="400">
        <v>33.30394024901471</v>
      </c>
      <c r="G151" s="400" t="s">
        <v>1697</v>
      </c>
      <c r="H151" s="197" t="s">
        <v>1697</v>
      </c>
      <c r="I151" s="197">
        <v>4201927</v>
      </c>
    </row>
    <row r="152" spans="1:9" s="321" customFormat="1" ht="38.25">
      <c r="A152" s="405">
        <v>522</v>
      </c>
      <c r="B152" s="412" t="s">
        <v>590</v>
      </c>
      <c r="C152" s="241">
        <v>48210887</v>
      </c>
      <c r="D152" s="241" t="s">
        <v>1697</v>
      </c>
      <c r="E152" s="241">
        <v>16056125</v>
      </c>
      <c r="F152" s="400">
        <v>33.30394024901471</v>
      </c>
      <c r="G152" s="400" t="s">
        <v>1697</v>
      </c>
      <c r="H152" s="197" t="s">
        <v>1697</v>
      </c>
      <c r="I152" s="197">
        <v>4201927</v>
      </c>
    </row>
    <row r="153" spans="1:9" s="321" customFormat="1" ht="25.5">
      <c r="A153" s="405">
        <v>590</v>
      </c>
      <c r="B153" s="422" t="s">
        <v>1269</v>
      </c>
      <c r="C153" s="241">
        <v>10490</v>
      </c>
      <c r="D153" s="241" t="s">
        <v>1697</v>
      </c>
      <c r="E153" s="241">
        <v>107109</v>
      </c>
      <c r="F153" s="400">
        <v>1021.0581506196377</v>
      </c>
      <c r="G153" s="400" t="s">
        <v>1697</v>
      </c>
      <c r="H153" s="197" t="s">
        <v>1697</v>
      </c>
      <c r="I153" s="197">
        <v>71122</v>
      </c>
    </row>
    <row r="154" spans="1:9" s="321" customFormat="1" ht="25.5">
      <c r="A154" s="405">
        <v>592</v>
      </c>
      <c r="B154" s="412" t="s">
        <v>1270</v>
      </c>
      <c r="C154" s="241">
        <v>5000</v>
      </c>
      <c r="D154" s="241" t="s">
        <v>1697</v>
      </c>
      <c r="E154" s="241">
        <v>2268</v>
      </c>
      <c r="F154" s="400">
        <v>45.36</v>
      </c>
      <c r="G154" s="400" t="s">
        <v>1697</v>
      </c>
      <c r="H154" s="197" t="s">
        <v>1697</v>
      </c>
      <c r="I154" s="197">
        <v>0</v>
      </c>
    </row>
    <row r="155" spans="1:9" s="321" customFormat="1" ht="13.5">
      <c r="A155" s="405">
        <v>593</v>
      </c>
      <c r="B155" s="412" t="s">
        <v>1271</v>
      </c>
      <c r="C155" s="241">
        <v>5490</v>
      </c>
      <c r="D155" s="419" t="s">
        <v>1697</v>
      </c>
      <c r="E155" s="241">
        <v>1595</v>
      </c>
      <c r="F155" s="400">
        <v>29.0528233151184</v>
      </c>
      <c r="G155" s="400" t="s">
        <v>1697</v>
      </c>
      <c r="H155" s="197" t="s">
        <v>1697</v>
      </c>
      <c r="I155" s="197">
        <v>192</v>
      </c>
    </row>
    <row r="156" spans="1:9" s="321" customFormat="1" ht="25.5">
      <c r="A156" s="405">
        <v>599</v>
      </c>
      <c r="B156" s="412" t="s">
        <v>1289</v>
      </c>
      <c r="C156" s="241" t="s">
        <v>1697</v>
      </c>
      <c r="D156" s="241" t="s">
        <v>1697</v>
      </c>
      <c r="E156" s="241">
        <v>103246</v>
      </c>
      <c r="F156" s="400" t="s">
        <v>1697</v>
      </c>
      <c r="G156" s="400" t="s">
        <v>1697</v>
      </c>
      <c r="H156" s="197" t="s">
        <v>1697</v>
      </c>
      <c r="I156" s="197">
        <v>70930</v>
      </c>
    </row>
    <row r="157" spans="1:9" ht="12.75">
      <c r="A157" s="398">
        <v>700</v>
      </c>
      <c r="B157" s="401" t="s">
        <v>1273</v>
      </c>
      <c r="C157" s="197">
        <v>1172535</v>
      </c>
      <c r="D157" s="197" t="s">
        <v>1697</v>
      </c>
      <c r="E157" s="197">
        <v>340034</v>
      </c>
      <c r="F157" s="400">
        <v>28.999901921904247</v>
      </c>
      <c r="G157" s="400" t="s">
        <v>1697</v>
      </c>
      <c r="H157" s="197" t="s">
        <v>1697</v>
      </c>
      <c r="I157" s="197">
        <v>100339</v>
      </c>
    </row>
    <row r="158" spans="1:9" ht="25.5">
      <c r="A158" s="398">
        <v>720</v>
      </c>
      <c r="B158" s="401" t="s">
        <v>1297</v>
      </c>
      <c r="C158" s="197">
        <v>846732</v>
      </c>
      <c r="D158" s="197" t="s">
        <v>1697</v>
      </c>
      <c r="E158" s="197">
        <v>232111</v>
      </c>
      <c r="F158" s="400">
        <v>27.412569738713078</v>
      </c>
      <c r="G158" s="400" t="s">
        <v>1697</v>
      </c>
      <c r="H158" s="197" t="s">
        <v>1697</v>
      </c>
      <c r="I158" s="197">
        <v>73689</v>
      </c>
    </row>
    <row r="159" spans="1:9" s="321" customFormat="1" ht="38.25">
      <c r="A159" s="405">
        <v>724</v>
      </c>
      <c r="B159" s="412" t="s">
        <v>1298</v>
      </c>
      <c r="C159" s="241">
        <v>10589</v>
      </c>
      <c r="D159" s="241" t="s">
        <v>1697</v>
      </c>
      <c r="E159" s="241">
        <v>3232</v>
      </c>
      <c r="F159" s="400">
        <v>30.52224006044008</v>
      </c>
      <c r="G159" s="400" t="s">
        <v>1697</v>
      </c>
      <c r="H159" s="197" t="s">
        <v>1697</v>
      </c>
      <c r="I159" s="197">
        <v>968</v>
      </c>
    </row>
    <row r="160" spans="1:9" s="321" customFormat="1" ht="38.25">
      <c r="A160" s="405">
        <v>725</v>
      </c>
      <c r="B160" s="412" t="s">
        <v>1299</v>
      </c>
      <c r="C160" s="241">
        <v>836143</v>
      </c>
      <c r="D160" s="241" t="s">
        <v>1697</v>
      </c>
      <c r="E160" s="241">
        <v>228879</v>
      </c>
      <c r="F160" s="400">
        <v>27.37318855745967</v>
      </c>
      <c r="G160" s="400" t="s">
        <v>1697</v>
      </c>
      <c r="H160" s="197" t="s">
        <v>1697</v>
      </c>
      <c r="I160" s="197">
        <v>72721</v>
      </c>
    </row>
    <row r="161" spans="1:9" ht="12.75">
      <c r="A161" s="398">
        <v>740</v>
      </c>
      <c r="B161" s="401" t="s">
        <v>1300</v>
      </c>
      <c r="C161" s="197">
        <v>325803</v>
      </c>
      <c r="D161" s="197" t="s">
        <v>1697</v>
      </c>
      <c r="E161" s="197">
        <v>107923</v>
      </c>
      <c r="F161" s="400">
        <v>33.125232118795715</v>
      </c>
      <c r="G161" s="400" t="s">
        <v>1697</v>
      </c>
      <c r="H161" s="197" t="s">
        <v>1697</v>
      </c>
      <c r="I161" s="197">
        <v>26650</v>
      </c>
    </row>
    <row r="162" spans="1:10" s="321" customFormat="1" ht="25.5">
      <c r="A162" s="405">
        <v>744</v>
      </c>
      <c r="B162" s="412" t="s">
        <v>1277</v>
      </c>
      <c r="C162" s="241">
        <v>325803</v>
      </c>
      <c r="D162" s="241" t="s">
        <v>1697</v>
      </c>
      <c r="E162" s="241">
        <v>107923</v>
      </c>
      <c r="F162" s="400">
        <v>33.125232118795715</v>
      </c>
      <c r="G162" s="400" t="s">
        <v>1697</v>
      </c>
      <c r="H162" s="197" t="s">
        <v>1697</v>
      </c>
      <c r="I162" s="197">
        <v>26650</v>
      </c>
      <c r="J162" s="418"/>
    </row>
    <row r="163" spans="1:10" ht="12.75">
      <c r="A163" s="398"/>
      <c r="B163" s="399" t="s">
        <v>1301</v>
      </c>
      <c r="C163" s="241">
        <v>47500</v>
      </c>
      <c r="D163" s="197">
        <v>15832</v>
      </c>
      <c r="E163" s="197">
        <v>26790</v>
      </c>
      <c r="F163" s="400">
        <v>56.4</v>
      </c>
      <c r="G163" s="400">
        <v>169.2142496210207</v>
      </c>
      <c r="H163" s="197">
        <v>3958</v>
      </c>
      <c r="I163" s="197">
        <v>5212</v>
      </c>
      <c r="J163" s="462"/>
    </row>
    <row r="164" spans="1:10" ht="12.75">
      <c r="A164" s="313" t="s">
        <v>1101</v>
      </c>
      <c r="B164" s="309" t="s">
        <v>1102</v>
      </c>
      <c r="C164" s="223">
        <v>44344644</v>
      </c>
      <c r="D164" s="223">
        <v>15568387</v>
      </c>
      <c r="E164" s="223">
        <v>14464565</v>
      </c>
      <c r="F164" s="397">
        <v>32.618516454884606</v>
      </c>
      <c r="G164" s="397">
        <v>92.90984994142296</v>
      </c>
      <c r="H164" s="223">
        <v>3929017</v>
      </c>
      <c r="I164" s="223">
        <v>3647674</v>
      </c>
      <c r="J164" s="462"/>
    </row>
    <row r="165" spans="1:9" ht="25.5">
      <c r="A165" s="314"/>
      <c r="B165" s="282" t="s">
        <v>1319</v>
      </c>
      <c r="C165" s="223">
        <v>44334644</v>
      </c>
      <c r="D165" s="223">
        <v>15563387</v>
      </c>
      <c r="E165" s="223">
        <v>14461361</v>
      </c>
      <c r="F165" s="397">
        <v>32.61864694346029</v>
      </c>
      <c r="G165" s="397">
        <v>92.91911201591273</v>
      </c>
      <c r="H165" s="223">
        <v>3929017</v>
      </c>
      <c r="I165" s="223">
        <v>3645495</v>
      </c>
    </row>
    <row r="166" spans="1:9" ht="12.75">
      <c r="A166" s="194">
        <v>1000</v>
      </c>
      <c r="B166" s="283" t="s">
        <v>1103</v>
      </c>
      <c r="C166" s="223">
        <v>604800</v>
      </c>
      <c r="D166" s="223">
        <v>201600</v>
      </c>
      <c r="E166" s="223">
        <v>201767</v>
      </c>
      <c r="F166" s="397">
        <v>33.360945767195766</v>
      </c>
      <c r="G166" s="397">
        <v>100.08283730158729</v>
      </c>
      <c r="H166" s="223">
        <v>50400</v>
      </c>
      <c r="I166" s="223">
        <v>49998</v>
      </c>
    </row>
    <row r="167" spans="1:10" ht="12.75">
      <c r="A167" s="398">
        <v>1100</v>
      </c>
      <c r="B167" s="399" t="s">
        <v>1302</v>
      </c>
      <c r="C167" s="197">
        <v>329856</v>
      </c>
      <c r="D167" s="197">
        <v>109952</v>
      </c>
      <c r="E167" s="197">
        <v>102497</v>
      </c>
      <c r="F167" s="400">
        <v>31.07325620876989</v>
      </c>
      <c r="G167" s="400">
        <v>93.21976862630966</v>
      </c>
      <c r="H167" s="197">
        <v>27488</v>
      </c>
      <c r="I167" s="197">
        <v>37910</v>
      </c>
      <c r="J167" s="462"/>
    </row>
    <row r="168" spans="1:10" ht="15.75">
      <c r="A168" s="194">
        <v>3000</v>
      </c>
      <c r="B168" s="282" t="s">
        <v>1320</v>
      </c>
      <c r="C168" s="223">
        <v>43729844</v>
      </c>
      <c r="D168" s="223">
        <v>15361787</v>
      </c>
      <c r="E168" s="223">
        <v>14259594</v>
      </c>
      <c r="F168" s="397">
        <v>32.608380674762984</v>
      </c>
      <c r="G168" s="397">
        <v>92.82509905911337</v>
      </c>
      <c r="H168" s="223">
        <v>3878617</v>
      </c>
      <c r="I168" s="223">
        <v>3595497</v>
      </c>
      <c r="J168" s="462"/>
    </row>
    <row r="169" spans="1:11" ht="25.5" customHeight="1">
      <c r="A169" s="398">
        <v>3400</v>
      </c>
      <c r="B169" s="403" t="s">
        <v>574</v>
      </c>
      <c r="C169" s="197">
        <v>3785996</v>
      </c>
      <c r="D169" s="197">
        <v>1601730</v>
      </c>
      <c r="E169" s="197">
        <v>1546591</v>
      </c>
      <c r="F169" s="400">
        <v>40.85030729034051</v>
      </c>
      <c r="G169" s="400">
        <v>96.55753466564278</v>
      </c>
      <c r="H169" s="197">
        <v>465042</v>
      </c>
      <c r="I169" s="197">
        <v>433559</v>
      </c>
      <c r="J169" s="462"/>
      <c r="K169" s="462"/>
    </row>
    <row r="170" spans="1:9" ht="12.75">
      <c r="A170" s="398">
        <v>3500</v>
      </c>
      <c r="B170" s="403" t="s">
        <v>575</v>
      </c>
      <c r="C170" s="197">
        <v>32678850</v>
      </c>
      <c r="D170" s="197">
        <v>11313854</v>
      </c>
      <c r="E170" s="197">
        <v>10276816</v>
      </c>
      <c r="F170" s="400">
        <v>31.44791202872806</v>
      </c>
      <c r="G170" s="400">
        <v>90.83391035450873</v>
      </c>
      <c r="H170" s="197">
        <v>2811990</v>
      </c>
      <c r="I170" s="197">
        <v>2564852</v>
      </c>
    </row>
    <row r="171" spans="1:9" s="417" customFormat="1" ht="11.25" customHeight="1">
      <c r="A171" s="421">
        <v>3700</v>
      </c>
      <c r="B171" s="423" t="s">
        <v>1282</v>
      </c>
      <c r="C171" s="132">
        <v>7264998</v>
      </c>
      <c r="D171" s="132">
        <v>2446203</v>
      </c>
      <c r="E171" s="132">
        <v>2436187</v>
      </c>
      <c r="F171" s="400">
        <v>33.53320950673352</v>
      </c>
      <c r="G171" s="400">
        <v>99.59054910814842</v>
      </c>
      <c r="H171" s="197">
        <v>601585</v>
      </c>
      <c r="I171" s="197">
        <v>597086</v>
      </c>
    </row>
    <row r="172" spans="1:9" ht="25.5">
      <c r="A172" s="407"/>
      <c r="B172" s="282" t="s">
        <v>525</v>
      </c>
      <c r="C172" s="223">
        <v>10000</v>
      </c>
      <c r="D172" s="223">
        <v>5000</v>
      </c>
      <c r="E172" s="223">
        <v>3204</v>
      </c>
      <c r="F172" s="397">
        <v>32.04</v>
      </c>
      <c r="G172" s="397">
        <v>64.08</v>
      </c>
      <c r="H172" s="223">
        <v>0</v>
      </c>
      <c r="I172" s="223">
        <v>2179</v>
      </c>
    </row>
    <row r="173" spans="1:9" ht="25.5">
      <c r="A173" s="408" t="s">
        <v>580</v>
      </c>
      <c r="B173" s="409" t="s">
        <v>510</v>
      </c>
      <c r="C173" s="223">
        <v>10000</v>
      </c>
      <c r="D173" s="223">
        <v>5000</v>
      </c>
      <c r="E173" s="223">
        <v>3204</v>
      </c>
      <c r="F173" s="397">
        <v>32.04</v>
      </c>
      <c r="G173" s="397">
        <v>64.08</v>
      </c>
      <c r="H173" s="223">
        <v>0</v>
      </c>
      <c r="I173" s="223">
        <v>2179</v>
      </c>
    </row>
    <row r="174" spans="1:10" ht="12.75">
      <c r="A174" s="398"/>
      <c r="B174" s="411" t="s">
        <v>581</v>
      </c>
      <c r="C174" s="223">
        <v>5096768</v>
      </c>
      <c r="D174" s="223">
        <v>-326383</v>
      </c>
      <c r="E174" s="223">
        <v>2065493</v>
      </c>
      <c r="F174" s="397">
        <v>40.52554481585193</v>
      </c>
      <c r="G174" s="397">
        <v>-632.8433159815308</v>
      </c>
      <c r="H174" s="223">
        <v>80945</v>
      </c>
      <c r="I174" s="223">
        <v>730926</v>
      </c>
      <c r="J174" s="460"/>
    </row>
    <row r="175" spans="1:9" ht="25.5">
      <c r="A175" s="398"/>
      <c r="B175" s="399" t="s">
        <v>582</v>
      </c>
      <c r="C175" s="197">
        <v>-5096768</v>
      </c>
      <c r="D175" s="197">
        <v>326383</v>
      </c>
      <c r="E175" s="197">
        <v>-2065493</v>
      </c>
      <c r="F175" s="400">
        <v>40.52554481585193</v>
      </c>
      <c r="G175" s="400">
        <v>-632.8433159815308</v>
      </c>
      <c r="H175" s="197">
        <v>-80945</v>
      </c>
      <c r="I175" s="197">
        <v>-730926</v>
      </c>
    </row>
    <row r="176" spans="1:9" ht="32.25" customHeight="1">
      <c r="A176" s="398"/>
      <c r="B176" s="191" t="s">
        <v>1303</v>
      </c>
      <c r="C176" s="197"/>
      <c r="D176" s="197"/>
      <c r="E176" s="197"/>
      <c r="F176" s="397"/>
      <c r="G176" s="397"/>
      <c r="H176" s="223"/>
      <c r="I176" s="223"/>
    </row>
    <row r="177" spans="1:9" ht="12.75">
      <c r="A177" s="396" t="s">
        <v>1096</v>
      </c>
      <c r="B177" s="309" t="s">
        <v>1005</v>
      </c>
      <c r="C177" s="223">
        <v>6586987</v>
      </c>
      <c r="D177" s="223">
        <v>2026259</v>
      </c>
      <c r="E177" s="223">
        <v>2194594</v>
      </c>
      <c r="F177" s="397">
        <v>33.317114486486766</v>
      </c>
      <c r="G177" s="397">
        <v>108.3076743891082</v>
      </c>
      <c r="H177" s="223">
        <v>533866</v>
      </c>
      <c r="I177" s="223">
        <v>575107</v>
      </c>
    </row>
    <row r="178" spans="1:9" ht="12.75">
      <c r="A178" s="398"/>
      <c r="B178" s="399" t="s">
        <v>1296</v>
      </c>
      <c r="C178" s="197">
        <v>6586987</v>
      </c>
      <c r="D178" s="197">
        <v>2026259</v>
      </c>
      <c r="E178" s="197">
        <v>2194594</v>
      </c>
      <c r="F178" s="400">
        <v>33.317114486486766</v>
      </c>
      <c r="G178" s="400">
        <v>108.3076743891082</v>
      </c>
      <c r="H178" s="197">
        <v>533866</v>
      </c>
      <c r="I178" s="197">
        <v>575107</v>
      </c>
    </row>
    <row r="179" spans="1:9" ht="38.25">
      <c r="A179" s="398">
        <v>500</v>
      </c>
      <c r="B179" s="401" t="s">
        <v>1285</v>
      </c>
      <c r="C179" s="197">
        <v>6586987</v>
      </c>
      <c r="D179" s="197" t="s">
        <v>1697</v>
      </c>
      <c r="E179" s="197">
        <v>2194594</v>
      </c>
      <c r="F179" s="400">
        <v>33.317114486486766</v>
      </c>
      <c r="G179" s="400" t="s">
        <v>1697</v>
      </c>
      <c r="H179" s="197" t="s">
        <v>1697</v>
      </c>
      <c r="I179" s="197">
        <v>575107</v>
      </c>
    </row>
    <row r="180" spans="1:9" ht="12.75">
      <c r="A180" s="398">
        <v>520</v>
      </c>
      <c r="B180" s="401" t="s">
        <v>588</v>
      </c>
      <c r="C180" s="197">
        <v>6586187</v>
      </c>
      <c r="D180" s="197" t="s">
        <v>1697</v>
      </c>
      <c r="E180" s="197">
        <v>2193460</v>
      </c>
      <c r="F180" s="400">
        <v>33.303943541232584</v>
      </c>
      <c r="G180" s="400" t="s">
        <v>1697</v>
      </c>
      <c r="H180" s="197" t="s">
        <v>1697</v>
      </c>
      <c r="I180" s="197">
        <v>574034</v>
      </c>
    </row>
    <row r="181" spans="1:9" s="321" customFormat="1" ht="51">
      <c r="A181" s="405">
        <v>523</v>
      </c>
      <c r="B181" s="412" t="s">
        <v>591</v>
      </c>
      <c r="C181" s="241">
        <v>6586187</v>
      </c>
      <c r="D181" s="241" t="s">
        <v>1697</v>
      </c>
      <c r="E181" s="241">
        <v>2193460</v>
      </c>
      <c r="F181" s="400">
        <v>33.303943541232584</v>
      </c>
      <c r="G181" s="400" t="s">
        <v>1697</v>
      </c>
      <c r="H181" s="197" t="s">
        <v>1697</v>
      </c>
      <c r="I181" s="197">
        <v>574034</v>
      </c>
    </row>
    <row r="182" spans="1:9" ht="38.25">
      <c r="A182" s="398">
        <v>560</v>
      </c>
      <c r="B182" s="401" t="s">
        <v>1266</v>
      </c>
      <c r="C182" s="197">
        <v>50</v>
      </c>
      <c r="D182" s="197" t="s">
        <v>1697</v>
      </c>
      <c r="E182" s="197">
        <v>0</v>
      </c>
      <c r="F182" s="400">
        <v>0</v>
      </c>
      <c r="G182" s="400" t="s">
        <v>1697</v>
      </c>
      <c r="H182" s="197" t="s">
        <v>1697</v>
      </c>
      <c r="I182" s="197">
        <v>0</v>
      </c>
    </row>
    <row r="183" spans="1:9" s="321" customFormat="1" ht="12.75">
      <c r="A183" s="405">
        <v>561</v>
      </c>
      <c r="B183" s="412" t="s">
        <v>1267</v>
      </c>
      <c r="C183" s="241">
        <v>50</v>
      </c>
      <c r="D183" s="241" t="s">
        <v>1697</v>
      </c>
      <c r="E183" s="241">
        <v>0</v>
      </c>
      <c r="F183" s="400">
        <v>0</v>
      </c>
      <c r="G183" s="400" t="s">
        <v>1697</v>
      </c>
      <c r="H183" s="197" t="s">
        <v>1697</v>
      </c>
      <c r="I183" s="197">
        <v>0</v>
      </c>
    </row>
    <row r="184" spans="1:9" ht="25.5">
      <c r="A184" s="398">
        <v>590</v>
      </c>
      <c r="B184" s="401" t="s">
        <v>1288</v>
      </c>
      <c r="C184" s="197">
        <v>750</v>
      </c>
      <c r="D184" s="197" t="s">
        <v>1697</v>
      </c>
      <c r="E184" s="197">
        <v>1134</v>
      </c>
      <c r="F184" s="400">
        <v>151.2</v>
      </c>
      <c r="G184" s="400" t="s">
        <v>1697</v>
      </c>
      <c r="H184" s="197" t="s">
        <v>1697</v>
      </c>
      <c r="I184" s="197">
        <v>1073</v>
      </c>
    </row>
    <row r="185" spans="1:9" s="321" customFormat="1" ht="12.75">
      <c r="A185" s="405">
        <v>593</v>
      </c>
      <c r="B185" s="412" t="s">
        <v>1271</v>
      </c>
      <c r="C185" s="241">
        <v>750</v>
      </c>
      <c r="D185" s="241" t="s">
        <v>1697</v>
      </c>
      <c r="E185" s="241">
        <v>58</v>
      </c>
      <c r="F185" s="400">
        <v>7.733333333333333</v>
      </c>
      <c r="G185" s="400" t="s">
        <v>1697</v>
      </c>
      <c r="H185" s="197" t="s">
        <v>1697</v>
      </c>
      <c r="I185" s="197">
        <v>7</v>
      </c>
    </row>
    <row r="186" spans="1:9" s="321" customFormat="1" ht="25.5">
      <c r="A186" s="405">
        <v>599</v>
      </c>
      <c r="B186" s="412" t="s">
        <v>1272</v>
      </c>
      <c r="C186" s="241" t="s">
        <v>1697</v>
      </c>
      <c r="D186" s="241" t="s">
        <v>1697</v>
      </c>
      <c r="E186" s="241">
        <v>1076</v>
      </c>
      <c r="F186" s="400" t="s">
        <v>1697</v>
      </c>
      <c r="G186" s="400" t="s">
        <v>1697</v>
      </c>
      <c r="H186" s="197" t="s">
        <v>1697</v>
      </c>
      <c r="I186" s="197">
        <v>1066</v>
      </c>
    </row>
    <row r="187" spans="1:9" ht="12.75">
      <c r="A187" s="313" t="s">
        <v>1101</v>
      </c>
      <c r="B187" s="309" t="s">
        <v>1102</v>
      </c>
      <c r="C187" s="223">
        <v>5846656</v>
      </c>
      <c r="D187" s="223">
        <v>1955349</v>
      </c>
      <c r="E187" s="223">
        <v>1804273</v>
      </c>
      <c r="F187" s="397">
        <v>30.85991376951201</v>
      </c>
      <c r="G187" s="397">
        <v>92.2737066375363</v>
      </c>
      <c r="H187" s="223">
        <v>621138</v>
      </c>
      <c r="I187" s="223">
        <v>571988</v>
      </c>
    </row>
    <row r="188" spans="1:9" ht="25.5">
      <c r="A188" s="314"/>
      <c r="B188" s="282" t="s">
        <v>1319</v>
      </c>
      <c r="C188" s="223">
        <v>5846656</v>
      </c>
      <c r="D188" s="223">
        <v>1955349</v>
      </c>
      <c r="E188" s="223">
        <v>1804273</v>
      </c>
      <c r="F188" s="397">
        <v>30.85991376951201</v>
      </c>
      <c r="G188" s="397">
        <v>92.2737066375363</v>
      </c>
      <c r="H188" s="223">
        <v>621138</v>
      </c>
      <c r="I188" s="223">
        <v>571988</v>
      </c>
    </row>
    <row r="189" spans="1:9" ht="12.75">
      <c r="A189" s="194">
        <v>1000</v>
      </c>
      <c r="B189" s="283" t="s">
        <v>1103</v>
      </c>
      <c r="C189" s="223">
        <v>758748</v>
      </c>
      <c r="D189" s="223">
        <v>150000</v>
      </c>
      <c r="E189" s="223">
        <v>150000</v>
      </c>
      <c r="F189" s="397">
        <v>19.769409606351516</v>
      </c>
      <c r="G189" s="397" t="s">
        <v>1697</v>
      </c>
      <c r="H189" s="223">
        <v>150000</v>
      </c>
      <c r="I189" s="223">
        <v>150000</v>
      </c>
    </row>
    <row r="190" spans="1:9" ht="12.75">
      <c r="A190" s="398">
        <v>1800</v>
      </c>
      <c r="B190" s="401" t="s">
        <v>572</v>
      </c>
      <c r="C190" s="197">
        <v>758748</v>
      </c>
      <c r="D190" s="197" t="s">
        <v>1697</v>
      </c>
      <c r="E190" s="197">
        <v>150000</v>
      </c>
      <c r="F190" s="400">
        <v>19.769409606351516</v>
      </c>
      <c r="G190" s="400" t="s">
        <v>1697</v>
      </c>
      <c r="H190" s="197" t="s">
        <v>1697</v>
      </c>
      <c r="I190" s="197">
        <v>150000</v>
      </c>
    </row>
    <row r="191" spans="1:9" ht="25.5">
      <c r="A191" s="194">
        <v>2000</v>
      </c>
      <c r="B191" s="192" t="s">
        <v>573</v>
      </c>
      <c r="C191" s="223">
        <v>46750</v>
      </c>
      <c r="D191" s="223">
        <v>18836</v>
      </c>
      <c r="E191" s="223">
        <v>7320</v>
      </c>
      <c r="F191" s="397">
        <v>15.657754010695188</v>
      </c>
      <c r="G191" s="397">
        <v>38.86175408791676</v>
      </c>
      <c r="H191" s="223">
        <v>4502</v>
      </c>
      <c r="I191" s="223">
        <v>4496</v>
      </c>
    </row>
    <row r="192" spans="1:9" ht="12.75">
      <c r="A192" s="194">
        <v>3000</v>
      </c>
      <c r="B192" s="282" t="s">
        <v>1323</v>
      </c>
      <c r="C192" s="223">
        <v>5041158</v>
      </c>
      <c r="D192" s="223">
        <v>1786513</v>
      </c>
      <c r="E192" s="223">
        <v>1646953</v>
      </c>
      <c r="F192" s="397">
        <v>32.670132537008364</v>
      </c>
      <c r="G192" s="397">
        <v>92.18813409138362</v>
      </c>
      <c r="H192" s="223">
        <v>466636</v>
      </c>
      <c r="I192" s="223">
        <v>417492</v>
      </c>
    </row>
    <row r="193" spans="1:9" ht="24.75" customHeight="1">
      <c r="A193" s="398">
        <v>3400</v>
      </c>
      <c r="B193" s="403" t="s">
        <v>574</v>
      </c>
      <c r="C193" s="197">
        <v>50000</v>
      </c>
      <c r="D193" s="197">
        <v>20000</v>
      </c>
      <c r="E193" s="197">
        <v>2902</v>
      </c>
      <c r="F193" s="400">
        <v>5.804</v>
      </c>
      <c r="G193" s="400">
        <v>14.51</v>
      </c>
      <c r="H193" s="197">
        <v>4000</v>
      </c>
      <c r="I193" s="197">
        <v>825</v>
      </c>
    </row>
    <row r="194" spans="1:9" ht="12.75">
      <c r="A194" s="398">
        <v>3500</v>
      </c>
      <c r="B194" s="403" t="s">
        <v>575</v>
      </c>
      <c r="C194" s="197">
        <v>4087319</v>
      </c>
      <c r="D194" s="197">
        <v>1483858</v>
      </c>
      <c r="E194" s="197">
        <v>1511484</v>
      </c>
      <c r="F194" s="400">
        <v>36.97983935190769</v>
      </c>
      <c r="G194" s="400">
        <v>101.86176844415031</v>
      </c>
      <c r="H194" s="197">
        <v>392270</v>
      </c>
      <c r="I194" s="197">
        <v>379177</v>
      </c>
    </row>
    <row r="195" spans="1:9" ht="11.25" customHeight="1">
      <c r="A195" s="424">
        <v>3700</v>
      </c>
      <c r="B195" s="425" t="s">
        <v>1282</v>
      </c>
      <c r="C195" s="426">
        <v>903839</v>
      </c>
      <c r="D195" s="426">
        <v>282655</v>
      </c>
      <c r="E195" s="426">
        <v>132567</v>
      </c>
      <c r="F195" s="400">
        <v>14.667103322605021</v>
      </c>
      <c r="G195" s="400">
        <v>46.900638587677555</v>
      </c>
      <c r="H195" s="197">
        <v>70366</v>
      </c>
      <c r="I195" s="197">
        <v>37490</v>
      </c>
    </row>
    <row r="196" spans="1:9" ht="12.75">
      <c r="A196" s="398"/>
      <c r="B196" s="411" t="s">
        <v>581</v>
      </c>
      <c r="C196" s="223">
        <v>740331</v>
      </c>
      <c r="D196" s="223">
        <v>70910</v>
      </c>
      <c r="E196" s="223">
        <v>390321</v>
      </c>
      <c r="F196" s="397" t="s">
        <v>1697</v>
      </c>
      <c r="G196" s="397" t="s">
        <v>1697</v>
      </c>
      <c r="H196" s="223">
        <v>-87272</v>
      </c>
      <c r="I196" s="223">
        <v>3119</v>
      </c>
    </row>
    <row r="197" spans="1:9" ht="25.5">
      <c r="A197" s="398"/>
      <c r="B197" s="399" t="s">
        <v>582</v>
      </c>
      <c r="C197" s="197">
        <v>-740331</v>
      </c>
      <c r="D197" s="197">
        <v>-70910</v>
      </c>
      <c r="E197" s="197">
        <v>-390321</v>
      </c>
      <c r="F197" s="400" t="s">
        <v>1697</v>
      </c>
      <c r="G197" s="400" t="s">
        <v>1697</v>
      </c>
      <c r="H197" s="197">
        <v>87272</v>
      </c>
      <c r="I197" s="197">
        <v>-3119</v>
      </c>
    </row>
    <row r="198" spans="1:10" ht="31.5" customHeight="1">
      <c r="A198" s="398"/>
      <c r="B198" s="192" t="s">
        <v>1304</v>
      </c>
      <c r="C198" s="197"/>
      <c r="D198" s="197"/>
      <c r="E198" s="197"/>
      <c r="F198" s="397"/>
      <c r="G198" s="397"/>
      <c r="H198" s="197"/>
      <c r="I198" s="197"/>
      <c r="J198" s="462"/>
    </row>
    <row r="199" spans="1:10" ht="15.75">
      <c r="A199" s="398"/>
      <c r="B199" s="282" t="s">
        <v>1324</v>
      </c>
      <c r="C199" s="223">
        <v>162733426</v>
      </c>
      <c r="D199" s="223">
        <v>50051076</v>
      </c>
      <c r="E199" s="223">
        <v>54292260</v>
      </c>
      <c r="F199" s="397">
        <v>33.362697101946345</v>
      </c>
      <c r="G199" s="397">
        <v>108.47371193378541</v>
      </c>
      <c r="H199" s="223">
        <v>13190943</v>
      </c>
      <c r="I199" s="223">
        <v>14213866</v>
      </c>
      <c r="J199" s="462"/>
    </row>
    <row r="200" spans="1:9" ht="12.75">
      <c r="A200" s="405"/>
      <c r="B200" s="399" t="s">
        <v>1305</v>
      </c>
      <c r="C200" s="197">
        <v>162733426</v>
      </c>
      <c r="D200" s="197">
        <v>50051076</v>
      </c>
      <c r="E200" s="197">
        <v>54292260</v>
      </c>
      <c r="F200" s="400">
        <v>33.362697101946345</v>
      </c>
      <c r="G200" s="400">
        <v>108.47371193378541</v>
      </c>
      <c r="H200" s="197">
        <v>13190943</v>
      </c>
      <c r="I200" s="197">
        <v>14213866</v>
      </c>
    </row>
    <row r="201" spans="1:9" ht="38.25">
      <c r="A201" s="398">
        <v>500</v>
      </c>
      <c r="B201" s="401" t="s">
        <v>1285</v>
      </c>
      <c r="C201" s="197">
        <v>162733426</v>
      </c>
      <c r="D201" s="197" t="s">
        <v>1697</v>
      </c>
      <c r="E201" s="197">
        <v>54292260</v>
      </c>
      <c r="F201" s="400">
        <v>33.362697101946345</v>
      </c>
      <c r="G201" s="400" t="s">
        <v>1697</v>
      </c>
      <c r="H201" s="197" t="s">
        <v>1697</v>
      </c>
      <c r="I201" s="197">
        <v>14213866</v>
      </c>
    </row>
    <row r="202" spans="1:12" ht="12.75">
      <c r="A202" s="398">
        <v>520</v>
      </c>
      <c r="B202" s="401" t="s">
        <v>1286</v>
      </c>
      <c r="C202" s="197">
        <v>162634906</v>
      </c>
      <c r="D202" s="197" t="s">
        <v>1697</v>
      </c>
      <c r="E202" s="197">
        <v>54163834</v>
      </c>
      <c r="F202" s="400">
        <v>33.30394152900977</v>
      </c>
      <c r="G202" s="400" t="s">
        <v>1697</v>
      </c>
      <c r="H202" s="197" t="s">
        <v>1697</v>
      </c>
      <c r="I202" s="197">
        <v>14174809</v>
      </c>
      <c r="K202" s="1124"/>
      <c r="L202" s="1124"/>
    </row>
    <row r="203" spans="1:12" s="321" customFormat="1" ht="38.25">
      <c r="A203" s="405">
        <v>524</v>
      </c>
      <c r="B203" s="412" t="s">
        <v>592</v>
      </c>
      <c r="C203" s="241">
        <v>162634906</v>
      </c>
      <c r="D203" s="241" t="s">
        <v>1697</v>
      </c>
      <c r="E203" s="241">
        <v>54163834</v>
      </c>
      <c r="F203" s="400">
        <v>33.30394152900977</v>
      </c>
      <c r="G203" s="400" t="s">
        <v>1697</v>
      </c>
      <c r="H203" s="197" t="s">
        <v>1697</v>
      </c>
      <c r="I203" s="197">
        <v>14174809</v>
      </c>
      <c r="K203" s="1125"/>
      <c r="L203" s="1125"/>
    </row>
    <row r="204" spans="1:12" s="321" customFormat="1" ht="25.5">
      <c r="A204" s="405">
        <v>526</v>
      </c>
      <c r="B204" s="412" t="s">
        <v>1263</v>
      </c>
      <c r="C204" s="241" t="s">
        <v>1697</v>
      </c>
      <c r="D204" s="241" t="s">
        <v>1697</v>
      </c>
      <c r="E204" s="241">
        <v>0</v>
      </c>
      <c r="F204" s="400" t="s">
        <v>1697</v>
      </c>
      <c r="G204" s="400" t="s">
        <v>1697</v>
      </c>
      <c r="H204" s="197" t="s">
        <v>1697</v>
      </c>
      <c r="I204" s="197">
        <v>0</v>
      </c>
      <c r="K204" s="427"/>
      <c r="L204" s="427"/>
    </row>
    <row r="205" spans="1:9" ht="38.25">
      <c r="A205" s="398">
        <v>560</v>
      </c>
      <c r="B205" s="401" t="s">
        <v>1266</v>
      </c>
      <c r="C205" s="197">
        <v>80000</v>
      </c>
      <c r="D205" s="197" t="s">
        <v>1697</v>
      </c>
      <c r="E205" s="197">
        <v>41078</v>
      </c>
      <c r="F205" s="400">
        <v>51.3475</v>
      </c>
      <c r="G205" s="400" t="s">
        <v>1697</v>
      </c>
      <c r="H205" s="197" t="s">
        <v>1697</v>
      </c>
      <c r="I205" s="197">
        <v>1806</v>
      </c>
    </row>
    <row r="206" spans="1:9" s="321" customFormat="1" ht="12.75">
      <c r="A206" s="405">
        <v>561</v>
      </c>
      <c r="B206" s="412" t="s">
        <v>1267</v>
      </c>
      <c r="C206" s="241">
        <v>80000</v>
      </c>
      <c r="D206" s="241" t="s">
        <v>1697</v>
      </c>
      <c r="E206" s="241">
        <v>41078</v>
      </c>
      <c r="F206" s="400">
        <v>51.3475</v>
      </c>
      <c r="G206" s="400" t="s">
        <v>1697</v>
      </c>
      <c r="H206" s="197" t="s">
        <v>1697</v>
      </c>
      <c r="I206" s="197">
        <v>1806</v>
      </c>
    </row>
    <row r="207" spans="1:9" ht="25.5">
      <c r="A207" s="398">
        <v>590</v>
      </c>
      <c r="B207" s="401" t="s">
        <v>1288</v>
      </c>
      <c r="C207" s="197">
        <v>18520</v>
      </c>
      <c r="D207" s="197" t="s">
        <v>1697</v>
      </c>
      <c r="E207" s="197">
        <v>87348</v>
      </c>
      <c r="F207" s="400">
        <v>471.64146868250543</v>
      </c>
      <c r="G207" s="400" t="s">
        <v>1697</v>
      </c>
      <c r="H207" s="197" t="s">
        <v>1697</v>
      </c>
      <c r="I207" s="197">
        <v>37251</v>
      </c>
    </row>
    <row r="208" spans="1:9" s="321" customFormat="1" ht="12.75">
      <c r="A208" s="405">
        <v>593</v>
      </c>
      <c r="B208" s="412" t="s">
        <v>1271</v>
      </c>
      <c r="C208" s="241">
        <v>18520</v>
      </c>
      <c r="D208" s="241" t="s">
        <v>1697</v>
      </c>
      <c r="E208" s="241">
        <v>4496</v>
      </c>
      <c r="F208" s="400">
        <v>24.276457883369332</v>
      </c>
      <c r="G208" s="400" t="s">
        <v>1697</v>
      </c>
      <c r="H208" s="197" t="s">
        <v>1697</v>
      </c>
      <c r="I208" s="197">
        <v>542</v>
      </c>
    </row>
    <row r="209" spans="1:9" s="321" customFormat="1" ht="27">
      <c r="A209" s="405">
        <v>599</v>
      </c>
      <c r="B209" s="412" t="s">
        <v>1325</v>
      </c>
      <c r="C209" s="241" t="s">
        <v>1697</v>
      </c>
      <c r="D209" s="241" t="s">
        <v>1697</v>
      </c>
      <c r="E209" s="241">
        <v>82852</v>
      </c>
      <c r="F209" s="400" t="s">
        <v>1697</v>
      </c>
      <c r="G209" s="400" t="s">
        <v>1697</v>
      </c>
      <c r="H209" s="197" t="s">
        <v>1697</v>
      </c>
      <c r="I209" s="197">
        <v>36709</v>
      </c>
    </row>
    <row r="210" spans="1:9" ht="12.75">
      <c r="A210" s="313" t="s">
        <v>1101</v>
      </c>
      <c r="B210" s="309" t="s">
        <v>1102</v>
      </c>
      <c r="C210" s="223">
        <v>147471222</v>
      </c>
      <c r="D210" s="223">
        <v>53278332</v>
      </c>
      <c r="E210" s="223">
        <v>52366736</v>
      </c>
      <c r="F210" s="397">
        <v>35.50980000694644</v>
      </c>
      <c r="G210" s="397">
        <v>98.28899298123672</v>
      </c>
      <c r="H210" s="223">
        <v>14151891</v>
      </c>
      <c r="I210" s="223">
        <v>13300063</v>
      </c>
    </row>
    <row r="211" spans="1:9" ht="25.5">
      <c r="A211" s="314"/>
      <c r="B211" s="282" t="s">
        <v>1319</v>
      </c>
      <c r="C211" s="223">
        <v>147471222</v>
      </c>
      <c r="D211" s="223">
        <v>53278332</v>
      </c>
      <c r="E211" s="223">
        <v>52366736</v>
      </c>
      <c r="F211" s="397">
        <v>35.50980000694644</v>
      </c>
      <c r="G211" s="397">
        <v>98.28899298123672</v>
      </c>
      <c r="H211" s="223">
        <v>14151891</v>
      </c>
      <c r="I211" s="223">
        <v>13300063</v>
      </c>
    </row>
    <row r="212" spans="1:9" ht="12.75">
      <c r="A212" s="194">
        <v>1000</v>
      </c>
      <c r="B212" s="283" t="s">
        <v>1103</v>
      </c>
      <c r="C212" s="223">
        <v>2000000</v>
      </c>
      <c r="D212" s="223">
        <v>2000000</v>
      </c>
      <c r="E212" s="223">
        <v>2000000</v>
      </c>
      <c r="F212" s="397">
        <v>100</v>
      </c>
      <c r="G212" s="397">
        <v>100</v>
      </c>
      <c r="H212" s="223">
        <v>0</v>
      </c>
      <c r="I212" s="223">
        <v>0</v>
      </c>
    </row>
    <row r="213" spans="1:9" ht="12.75">
      <c r="A213" s="398">
        <v>1800</v>
      </c>
      <c r="B213" s="403" t="s">
        <v>1306</v>
      </c>
      <c r="C213" s="197">
        <v>2000000</v>
      </c>
      <c r="D213" s="197" t="s">
        <v>1697</v>
      </c>
      <c r="E213" s="197">
        <v>2000000</v>
      </c>
      <c r="F213" s="400">
        <v>100</v>
      </c>
      <c r="G213" s="400" t="s">
        <v>1697</v>
      </c>
      <c r="H213" s="197" t="s">
        <v>1697</v>
      </c>
      <c r="I213" s="197">
        <v>0</v>
      </c>
    </row>
    <row r="214" spans="1:9" ht="25.5">
      <c r="A214" s="194">
        <v>2000</v>
      </c>
      <c r="B214" s="192" t="s">
        <v>573</v>
      </c>
      <c r="C214" s="223">
        <v>765826</v>
      </c>
      <c r="D214" s="223">
        <v>415362</v>
      </c>
      <c r="E214" s="223">
        <v>364769</v>
      </c>
      <c r="F214" s="397">
        <v>47.630793417825984</v>
      </c>
      <c r="G214" s="397">
        <v>87.81954054535561</v>
      </c>
      <c r="H214" s="223">
        <v>172581</v>
      </c>
      <c r="I214" s="223">
        <v>158153</v>
      </c>
    </row>
    <row r="215" spans="1:9" ht="12.75">
      <c r="A215" s="194">
        <v>3000</v>
      </c>
      <c r="B215" s="282" t="s">
        <v>1323</v>
      </c>
      <c r="C215" s="223">
        <v>144705396</v>
      </c>
      <c r="D215" s="223">
        <v>50862970</v>
      </c>
      <c r="E215" s="223">
        <v>50001967</v>
      </c>
      <c r="F215" s="397">
        <v>34.55432097362838</v>
      </c>
      <c r="G215" s="397">
        <v>98.3072105305687</v>
      </c>
      <c r="H215" s="223">
        <v>13979310</v>
      </c>
      <c r="I215" s="223">
        <v>13141910</v>
      </c>
    </row>
    <row r="216" spans="1:10" ht="12.75">
      <c r="A216" s="398">
        <v>3500</v>
      </c>
      <c r="B216" s="403" t="s">
        <v>575</v>
      </c>
      <c r="C216" s="197">
        <v>119066458</v>
      </c>
      <c r="D216" s="197">
        <v>42470878</v>
      </c>
      <c r="E216" s="197">
        <v>41694728</v>
      </c>
      <c r="F216" s="400">
        <v>35.018030014800644</v>
      </c>
      <c r="G216" s="400">
        <v>98.172512468426</v>
      </c>
      <c r="H216" s="197">
        <v>11915667</v>
      </c>
      <c r="I216" s="197">
        <v>10740378</v>
      </c>
      <c r="J216" s="462"/>
    </row>
    <row r="217" spans="1:9" s="417" customFormat="1" ht="11.25" customHeight="1">
      <c r="A217" s="424">
        <v>3700</v>
      </c>
      <c r="B217" s="425" t="s">
        <v>1282</v>
      </c>
      <c r="C217" s="132">
        <v>25638938</v>
      </c>
      <c r="D217" s="132">
        <v>8392092</v>
      </c>
      <c r="E217" s="132">
        <v>8307239</v>
      </c>
      <c r="F217" s="400">
        <v>32.400870114042945</v>
      </c>
      <c r="G217" s="400">
        <v>98.98889335340938</v>
      </c>
      <c r="H217" s="197">
        <v>2063643</v>
      </c>
      <c r="I217" s="197">
        <v>2401532</v>
      </c>
    </row>
    <row r="218" spans="1:9" ht="12.75">
      <c r="A218" s="398"/>
      <c r="B218" s="411" t="s">
        <v>581</v>
      </c>
      <c r="C218" s="223">
        <v>15262204</v>
      </c>
      <c r="D218" s="223">
        <v>-3227256</v>
      </c>
      <c r="E218" s="223">
        <v>1925524</v>
      </c>
      <c r="F218" s="397" t="s">
        <v>1697</v>
      </c>
      <c r="G218" s="397" t="s">
        <v>1697</v>
      </c>
      <c r="H218" s="223">
        <v>-960948</v>
      </c>
      <c r="I218" s="223">
        <v>913803</v>
      </c>
    </row>
    <row r="219" spans="1:9" ht="25.5">
      <c r="A219" s="398"/>
      <c r="B219" s="399" t="s">
        <v>582</v>
      </c>
      <c r="C219" s="197">
        <v>-15262204</v>
      </c>
      <c r="D219" s="197">
        <v>3227256</v>
      </c>
      <c r="E219" s="197">
        <v>-1925524</v>
      </c>
      <c r="F219" s="400" t="s">
        <v>1697</v>
      </c>
      <c r="G219" s="400" t="s">
        <v>1697</v>
      </c>
      <c r="H219" s="197">
        <v>960948</v>
      </c>
      <c r="I219" s="197">
        <v>-913803</v>
      </c>
    </row>
    <row r="220" spans="1:9" ht="34.5" customHeight="1">
      <c r="A220" s="402"/>
      <c r="B220" s="192" t="s">
        <v>1307</v>
      </c>
      <c r="C220" s="197"/>
      <c r="D220" s="197"/>
      <c r="E220" s="197"/>
      <c r="F220" s="397"/>
      <c r="G220" s="397"/>
      <c r="H220" s="197"/>
      <c r="I220" s="197"/>
    </row>
    <row r="221" spans="1:9" ht="12.75">
      <c r="A221" s="396" t="s">
        <v>1096</v>
      </c>
      <c r="B221" s="309" t="s">
        <v>1005</v>
      </c>
      <c r="C221" s="223">
        <v>14876281</v>
      </c>
      <c r="D221" s="223">
        <v>4092796</v>
      </c>
      <c r="E221" s="223">
        <v>3964856</v>
      </c>
      <c r="F221" s="397">
        <v>26.65219889298945</v>
      </c>
      <c r="G221" s="397">
        <v>96.87401961886202</v>
      </c>
      <c r="H221" s="223">
        <v>847030</v>
      </c>
      <c r="I221" s="223">
        <v>783261</v>
      </c>
    </row>
    <row r="222" spans="1:9" ht="12.75">
      <c r="A222" s="398"/>
      <c r="B222" s="399" t="s">
        <v>1296</v>
      </c>
      <c r="C222" s="197">
        <v>14850091</v>
      </c>
      <c r="D222" s="197">
        <v>4084066</v>
      </c>
      <c r="E222" s="197">
        <v>3955941</v>
      </c>
      <c r="F222" s="400">
        <v>26.639170089934126</v>
      </c>
      <c r="G222" s="400">
        <v>96.86280779987395</v>
      </c>
      <c r="H222" s="197">
        <v>844848</v>
      </c>
      <c r="I222" s="197">
        <v>778738</v>
      </c>
    </row>
    <row r="223" spans="1:11" ht="38.25">
      <c r="A223" s="398">
        <v>500</v>
      </c>
      <c r="B223" s="401" t="s">
        <v>1285</v>
      </c>
      <c r="C223" s="197">
        <v>306000</v>
      </c>
      <c r="D223" s="197" t="s">
        <v>1697</v>
      </c>
      <c r="E223" s="197">
        <v>156317</v>
      </c>
      <c r="F223" s="400">
        <v>51.08398692810457</v>
      </c>
      <c r="G223" s="400" t="s">
        <v>1697</v>
      </c>
      <c r="H223" s="197" t="s">
        <v>1697</v>
      </c>
      <c r="I223" s="197">
        <v>41332</v>
      </c>
      <c r="J223" s="462"/>
      <c r="K223" s="201"/>
    </row>
    <row r="224" spans="1:9" ht="25.5">
      <c r="A224" s="398">
        <v>590</v>
      </c>
      <c r="B224" s="401" t="s">
        <v>1288</v>
      </c>
      <c r="C224" s="197">
        <v>306000</v>
      </c>
      <c r="D224" s="197" t="s">
        <v>1697</v>
      </c>
      <c r="E224" s="197">
        <v>156317</v>
      </c>
      <c r="F224" s="400">
        <v>51.08398692810457</v>
      </c>
      <c r="G224" s="400" t="s">
        <v>1697</v>
      </c>
      <c r="H224" s="197" t="s">
        <v>1697</v>
      </c>
      <c r="I224" s="197">
        <v>41332</v>
      </c>
    </row>
    <row r="225" spans="1:9" s="321" customFormat="1" ht="25.5">
      <c r="A225" s="405">
        <v>599</v>
      </c>
      <c r="B225" s="412" t="s">
        <v>1308</v>
      </c>
      <c r="C225" s="241">
        <v>306000</v>
      </c>
      <c r="D225" s="241" t="s">
        <v>1697</v>
      </c>
      <c r="E225" s="241">
        <v>156317</v>
      </c>
      <c r="F225" s="400">
        <v>51.08398692810457</v>
      </c>
      <c r="G225" s="400" t="s">
        <v>1697</v>
      </c>
      <c r="H225" s="197" t="s">
        <v>1697</v>
      </c>
      <c r="I225" s="197">
        <v>41332</v>
      </c>
    </row>
    <row r="226" spans="1:9" ht="12.75">
      <c r="A226" s="398">
        <v>700</v>
      </c>
      <c r="B226" s="401" t="s">
        <v>1273</v>
      </c>
      <c r="C226" s="197">
        <v>14544091</v>
      </c>
      <c r="D226" s="197" t="s">
        <v>1697</v>
      </c>
      <c r="E226" s="197">
        <v>3799624</v>
      </c>
      <c r="F226" s="400">
        <v>26.124864042723605</v>
      </c>
      <c r="G226" s="400" t="s">
        <v>1697</v>
      </c>
      <c r="H226" s="197" t="s">
        <v>1697</v>
      </c>
      <c r="I226" s="197">
        <v>737406</v>
      </c>
    </row>
    <row r="227" spans="1:9" s="321" customFormat="1" ht="25.5">
      <c r="A227" s="405">
        <v>720</v>
      </c>
      <c r="B227" s="422" t="s">
        <v>1309</v>
      </c>
      <c r="C227" s="241">
        <v>13500882</v>
      </c>
      <c r="D227" s="241" t="s">
        <v>1697</v>
      </c>
      <c r="E227" s="241">
        <v>3450000</v>
      </c>
      <c r="F227" s="400">
        <v>25.553886035001266</v>
      </c>
      <c r="G227" s="400" t="s">
        <v>1697</v>
      </c>
      <c r="H227" s="197" t="s">
        <v>1697</v>
      </c>
      <c r="I227" s="197">
        <v>650000</v>
      </c>
    </row>
    <row r="228" spans="1:9" s="321" customFormat="1" ht="38.25">
      <c r="A228" s="405">
        <v>726</v>
      </c>
      <c r="B228" s="412" t="s">
        <v>1310</v>
      </c>
      <c r="C228" s="241">
        <v>10158064</v>
      </c>
      <c r="D228" s="241" t="s">
        <v>1697</v>
      </c>
      <c r="E228" s="241">
        <v>2595780</v>
      </c>
      <c r="F228" s="400">
        <v>25.553885071013532</v>
      </c>
      <c r="G228" s="400" t="s">
        <v>1697</v>
      </c>
      <c r="H228" s="197" t="s">
        <v>1697</v>
      </c>
      <c r="I228" s="197">
        <v>489060</v>
      </c>
    </row>
    <row r="229" spans="1:9" s="321" customFormat="1" ht="38.25">
      <c r="A229" s="405">
        <v>727</v>
      </c>
      <c r="B229" s="412" t="s">
        <v>1311</v>
      </c>
      <c r="C229" s="241">
        <v>741198</v>
      </c>
      <c r="D229" s="241" t="s">
        <v>1697</v>
      </c>
      <c r="E229" s="241">
        <v>189405</v>
      </c>
      <c r="F229" s="400">
        <v>25.55390057717371</v>
      </c>
      <c r="G229" s="400" t="s">
        <v>1697</v>
      </c>
      <c r="H229" s="197" t="s">
        <v>1697</v>
      </c>
      <c r="I229" s="197">
        <v>35685</v>
      </c>
    </row>
    <row r="230" spans="1:9" s="321" customFormat="1" ht="38.25">
      <c r="A230" s="428">
        <v>728</v>
      </c>
      <c r="B230" s="412" t="s">
        <v>1312</v>
      </c>
      <c r="C230" s="241">
        <v>101257</v>
      </c>
      <c r="D230" s="241" t="s">
        <v>1697</v>
      </c>
      <c r="E230" s="241">
        <v>25875</v>
      </c>
      <c r="F230" s="400">
        <v>25.553788873855638</v>
      </c>
      <c r="G230" s="400" t="s">
        <v>1697</v>
      </c>
      <c r="H230" s="197" t="s">
        <v>1697</v>
      </c>
      <c r="I230" s="197">
        <v>4875</v>
      </c>
    </row>
    <row r="231" spans="1:9" s="321" customFormat="1" ht="38.25">
      <c r="A231" s="428">
        <v>729</v>
      </c>
      <c r="B231" s="412" t="s">
        <v>1313</v>
      </c>
      <c r="C231" s="241">
        <v>2500363</v>
      </c>
      <c r="D231" s="241" t="s">
        <v>1697</v>
      </c>
      <c r="E231" s="241">
        <v>638940</v>
      </c>
      <c r="F231" s="400">
        <v>25.553889575233672</v>
      </c>
      <c r="G231" s="400" t="s">
        <v>1697</v>
      </c>
      <c r="H231" s="197" t="s">
        <v>1697</v>
      </c>
      <c r="I231" s="197">
        <v>120380</v>
      </c>
    </row>
    <row r="232" spans="1:9" ht="12.75">
      <c r="A232" s="429">
        <v>740</v>
      </c>
      <c r="B232" s="401" t="s">
        <v>1300</v>
      </c>
      <c r="C232" s="197">
        <v>1043209</v>
      </c>
      <c r="D232" s="197" t="s">
        <v>1697</v>
      </c>
      <c r="E232" s="197">
        <v>349624</v>
      </c>
      <c r="F232" s="400">
        <v>33.51428141436663</v>
      </c>
      <c r="G232" s="400" t="s">
        <v>1697</v>
      </c>
      <c r="H232" s="197" t="s">
        <v>1697</v>
      </c>
      <c r="I232" s="197">
        <v>87406</v>
      </c>
    </row>
    <row r="233" spans="1:9" s="321" customFormat="1" ht="54.75" customHeight="1">
      <c r="A233" s="405">
        <v>742</v>
      </c>
      <c r="B233" s="412" t="s">
        <v>1275</v>
      </c>
      <c r="C233" s="241">
        <v>1026209</v>
      </c>
      <c r="D233" s="241" t="s">
        <v>1697</v>
      </c>
      <c r="E233" s="241">
        <v>342068</v>
      </c>
      <c r="F233" s="400">
        <v>33.333170923271965</v>
      </c>
      <c r="G233" s="400" t="s">
        <v>1697</v>
      </c>
      <c r="H233" s="197" t="s">
        <v>1697</v>
      </c>
      <c r="I233" s="197">
        <v>85517</v>
      </c>
    </row>
    <row r="234" spans="1:9" s="321" customFormat="1" ht="51">
      <c r="A234" s="405">
        <v>747</v>
      </c>
      <c r="B234" s="412" t="s">
        <v>1280</v>
      </c>
      <c r="C234" s="241">
        <v>17000</v>
      </c>
      <c r="D234" s="241" t="s">
        <v>1697</v>
      </c>
      <c r="E234" s="241">
        <v>7556</v>
      </c>
      <c r="F234" s="400">
        <v>44.44705882352941</v>
      </c>
      <c r="G234" s="400" t="s">
        <v>1697</v>
      </c>
      <c r="H234" s="197" t="s">
        <v>1697</v>
      </c>
      <c r="I234" s="197">
        <v>1889</v>
      </c>
    </row>
    <row r="235" spans="1:9" ht="12.75">
      <c r="A235" s="398"/>
      <c r="B235" s="399" t="s">
        <v>1314</v>
      </c>
      <c r="C235" s="197">
        <v>26190</v>
      </c>
      <c r="D235" s="197">
        <v>8730</v>
      </c>
      <c r="E235" s="197">
        <v>8915</v>
      </c>
      <c r="F235" s="400">
        <v>34.03970981290569</v>
      </c>
      <c r="G235" s="400">
        <v>102.11912943871707</v>
      </c>
      <c r="H235" s="197">
        <v>2182</v>
      </c>
      <c r="I235" s="197">
        <v>4523</v>
      </c>
    </row>
    <row r="236" spans="1:9" ht="12.75">
      <c r="A236" s="313" t="s">
        <v>1101</v>
      </c>
      <c r="B236" s="309" t="s">
        <v>1102</v>
      </c>
      <c r="C236" s="223">
        <v>14876281</v>
      </c>
      <c r="D236" s="223">
        <v>4092796</v>
      </c>
      <c r="E236" s="223">
        <v>3888382</v>
      </c>
      <c r="F236" s="397">
        <v>26.13813223883039</v>
      </c>
      <c r="G236" s="397">
        <v>95.00551701086495</v>
      </c>
      <c r="H236" s="223">
        <v>847030</v>
      </c>
      <c r="I236" s="223">
        <v>891449</v>
      </c>
    </row>
    <row r="237" spans="1:9" ht="25.5">
      <c r="A237" s="314"/>
      <c r="B237" s="282" t="s">
        <v>1319</v>
      </c>
      <c r="C237" s="223">
        <v>12026417</v>
      </c>
      <c r="D237" s="223">
        <v>3370000</v>
      </c>
      <c r="E237" s="223">
        <v>3236764</v>
      </c>
      <c r="F237" s="397">
        <v>26.913784878738195</v>
      </c>
      <c r="G237" s="397">
        <v>96.04640949554896</v>
      </c>
      <c r="H237" s="223">
        <v>812000</v>
      </c>
      <c r="I237" s="223">
        <v>835787</v>
      </c>
    </row>
    <row r="238" spans="1:9" ht="12.75">
      <c r="A238" s="194">
        <v>1000</v>
      </c>
      <c r="B238" s="283" t="s">
        <v>1103</v>
      </c>
      <c r="C238" s="223">
        <v>11865664</v>
      </c>
      <c r="D238" s="223">
        <v>3370000</v>
      </c>
      <c r="E238" s="223">
        <v>3236764</v>
      </c>
      <c r="F238" s="397">
        <v>27.278405995652665</v>
      </c>
      <c r="G238" s="397">
        <v>96.04640949554896</v>
      </c>
      <c r="H238" s="223">
        <v>812000</v>
      </c>
      <c r="I238" s="223">
        <v>835787</v>
      </c>
    </row>
    <row r="239" spans="1:9" ht="12.75">
      <c r="A239" s="398">
        <v>1100</v>
      </c>
      <c r="B239" s="399" t="s">
        <v>1302</v>
      </c>
      <c r="C239" s="197">
        <v>4744695</v>
      </c>
      <c r="D239" s="197">
        <v>4940000</v>
      </c>
      <c r="E239" s="197">
        <v>1394312</v>
      </c>
      <c r="F239" s="400">
        <v>29.38675720989442</v>
      </c>
      <c r="G239" s="400">
        <v>28.22493927125506</v>
      </c>
      <c r="H239" s="197">
        <v>3800000</v>
      </c>
      <c r="I239" s="197">
        <v>372478</v>
      </c>
    </row>
    <row r="240" spans="1:9" ht="12.75">
      <c r="A240" s="398">
        <v>1800</v>
      </c>
      <c r="B240" s="403" t="s">
        <v>1306</v>
      </c>
      <c r="C240" s="197">
        <v>958374</v>
      </c>
      <c r="D240" s="197" t="s">
        <v>1697</v>
      </c>
      <c r="E240" s="197">
        <v>0</v>
      </c>
      <c r="F240" s="400">
        <v>0</v>
      </c>
      <c r="G240" s="400" t="s">
        <v>1697</v>
      </c>
      <c r="H240" s="197" t="s">
        <v>1697</v>
      </c>
      <c r="I240" s="197">
        <v>0</v>
      </c>
    </row>
    <row r="241" spans="1:9" ht="25.5">
      <c r="A241" s="194">
        <v>2000</v>
      </c>
      <c r="B241" s="192" t="s">
        <v>573</v>
      </c>
      <c r="C241" s="223">
        <v>160753</v>
      </c>
      <c r="D241" s="223">
        <v>0</v>
      </c>
      <c r="E241" s="223">
        <v>0</v>
      </c>
      <c r="F241" s="397">
        <v>0</v>
      </c>
      <c r="G241" s="397" t="s">
        <v>1697</v>
      </c>
      <c r="H241" s="223">
        <v>0</v>
      </c>
      <c r="I241" s="223">
        <v>0</v>
      </c>
    </row>
    <row r="242" spans="1:9" ht="25.5">
      <c r="A242" s="407"/>
      <c r="B242" s="282" t="s">
        <v>525</v>
      </c>
      <c r="C242" s="223">
        <v>2849864</v>
      </c>
      <c r="D242" s="223">
        <v>722796</v>
      </c>
      <c r="E242" s="223">
        <v>651618</v>
      </c>
      <c r="F242" s="397">
        <v>22.86488056973947</v>
      </c>
      <c r="G242" s="397">
        <v>90.15240814835721</v>
      </c>
      <c r="H242" s="223">
        <v>35030</v>
      </c>
      <c r="I242" s="223">
        <v>55662</v>
      </c>
    </row>
    <row r="243" spans="1:9" ht="25.5">
      <c r="A243" s="408" t="s">
        <v>580</v>
      </c>
      <c r="B243" s="409" t="s">
        <v>510</v>
      </c>
      <c r="C243" s="223">
        <v>21365</v>
      </c>
      <c r="D243" s="223">
        <v>10000</v>
      </c>
      <c r="E243" s="223">
        <v>1056</v>
      </c>
      <c r="F243" s="397">
        <v>4.942663234261643</v>
      </c>
      <c r="G243" s="397">
        <v>10.56</v>
      </c>
      <c r="H243" s="223">
        <v>4000</v>
      </c>
      <c r="I243" s="223">
        <v>0</v>
      </c>
    </row>
    <row r="244" spans="1:9" ht="12.75">
      <c r="A244" s="194">
        <v>7000</v>
      </c>
      <c r="B244" s="410" t="s">
        <v>513</v>
      </c>
      <c r="C244" s="223">
        <v>2828499</v>
      </c>
      <c r="D244" s="223">
        <v>712796</v>
      </c>
      <c r="E244" s="223">
        <v>650562</v>
      </c>
      <c r="F244" s="397">
        <v>23.000255612605837</v>
      </c>
      <c r="G244" s="397">
        <v>91.26903069040792</v>
      </c>
      <c r="H244" s="223">
        <v>31030</v>
      </c>
      <c r="I244" s="223">
        <v>55662</v>
      </c>
    </row>
    <row r="245" spans="1:9" ht="12.75">
      <c r="A245" s="398"/>
      <c r="B245" s="411" t="s">
        <v>581</v>
      </c>
      <c r="C245" s="223">
        <v>0</v>
      </c>
      <c r="D245" s="430">
        <v>0</v>
      </c>
      <c r="E245" s="223">
        <v>76474</v>
      </c>
      <c r="F245" s="397" t="s">
        <v>1697</v>
      </c>
      <c r="G245" s="397" t="s">
        <v>1697</v>
      </c>
      <c r="H245" s="223">
        <v>0</v>
      </c>
      <c r="I245" s="223">
        <v>-108188</v>
      </c>
    </row>
    <row r="246" spans="1:9" ht="25.5">
      <c r="A246" s="398"/>
      <c r="B246" s="399" t="s">
        <v>582</v>
      </c>
      <c r="C246" s="197">
        <v>0</v>
      </c>
      <c r="D246" s="431">
        <v>0</v>
      </c>
      <c r="E246" s="197">
        <v>-76474</v>
      </c>
      <c r="F246" s="400" t="s">
        <v>1697</v>
      </c>
      <c r="G246" s="400" t="s">
        <v>1697</v>
      </c>
      <c r="H246" s="197">
        <v>0</v>
      </c>
      <c r="I246" s="197">
        <v>108188</v>
      </c>
    </row>
    <row r="247" spans="3:9" ht="12.75">
      <c r="C247" s="296"/>
      <c r="D247" s="432"/>
      <c r="E247" s="296"/>
      <c r="F247" s="433"/>
      <c r="G247" s="433"/>
      <c r="H247" s="434"/>
      <c r="I247" s="434"/>
    </row>
    <row r="248" spans="2:9" ht="12.75" hidden="1">
      <c r="B248" s="386" t="s">
        <v>1315</v>
      </c>
      <c r="C248" s="300">
        <f>C104</f>
        <v>43965839</v>
      </c>
      <c r="D248" s="300">
        <f>D104</f>
        <v>13853999</v>
      </c>
      <c r="E248" s="300">
        <f>E104</f>
        <v>13471773</v>
      </c>
      <c r="F248" s="435">
        <f>(E248/C248)*100</f>
        <v>30.641455517316523</v>
      </c>
      <c r="G248" s="435">
        <f>G104</f>
        <v>97.24104209910799</v>
      </c>
      <c r="H248" s="300">
        <f>D248-'[1]Marts'!D248</f>
        <v>3286307</v>
      </c>
      <c r="I248" s="300">
        <f>E248-'[1]Marts'!E248</f>
        <v>3525168</v>
      </c>
    </row>
    <row r="249" spans="2:9" ht="13.5">
      <c r="B249" s="436" t="s">
        <v>1326</v>
      </c>
      <c r="C249" s="437"/>
      <c r="D249" s="437"/>
      <c r="F249" s="438">
        <f>E104</f>
        <v>13471773</v>
      </c>
      <c r="G249" s="439"/>
      <c r="H249" s="381"/>
      <c r="I249" s="183"/>
    </row>
    <row r="250" ht="13.5">
      <c r="B250" s="440" t="s">
        <v>1327</v>
      </c>
    </row>
    <row r="254" spans="2:9" ht="12.75">
      <c r="B254" s="441"/>
      <c r="C254" s="442"/>
      <c r="D254" s="443"/>
      <c r="E254" s="443"/>
      <c r="F254" s="443"/>
      <c r="G254" s="443"/>
      <c r="H254" s="443"/>
      <c r="I254" s="300"/>
    </row>
    <row r="255" spans="2:9" ht="12.75">
      <c r="B255" s="441"/>
      <c r="C255" s="442"/>
      <c r="D255" s="443"/>
      <c r="E255" s="443"/>
      <c r="F255" s="443"/>
      <c r="G255" s="443"/>
      <c r="H255" s="443"/>
      <c r="I255" s="300"/>
    </row>
    <row r="256" spans="2:9" ht="12.75">
      <c r="B256" s="441"/>
      <c r="C256" s="442"/>
      <c r="D256" s="443"/>
      <c r="E256" s="443"/>
      <c r="F256" s="443"/>
      <c r="G256" s="443"/>
      <c r="H256" s="443"/>
      <c r="I256" s="300"/>
    </row>
    <row r="257" spans="2:9" ht="12.75">
      <c r="B257" s="441"/>
      <c r="C257" s="442"/>
      <c r="D257" s="443"/>
      <c r="E257" s="443"/>
      <c r="F257" s="443"/>
      <c r="G257" s="443"/>
      <c r="H257" s="443"/>
      <c r="I257" s="300"/>
    </row>
    <row r="258" spans="1:9" ht="15">
      <c r="A258" s="139" t="s">
        <v>992</v>
      </c>
      <c r="B258" s="444"/>
      <c r="E258" s="445"/>
      <c r="F258" s="152"/>
      <c r="G258" s="152"/>
      <c r="H258" s="446" t="s">
        <v>1735</v>
      </c>
      <c r="I258" s="183"/>
    </row>
    <row r="259" spans="1:9" ht="15.75">
      <c r="A259" s="157"/>
      <c r="B259" s="447"/>
      <c r="E259" s="445"/>
      <c r="F259" s="152"/>
      <c r="G259" s="152"/>
      <c r="H259" s="183"/>
      <c r="I259" s="183"/>
    </row>
    <row r="260" spans="1:9" ht="12" customHeight="1">
      <c r="A260" s="157"/>
      <c r="B260" s="447"/>
      <c r="E260" s="445"/>
      <c r="F260" s="152"/>
      <c r="G260" s="152"/>
      <c r="H260" s="183"/>
      <c r="I260" s="183"/>
    </row>
    <row r="261" spans="5:9" ht="12.75">
      <c r="E261" s="445"/>
      <c r="F261" s="152"/>
      <c r="G261" s="152"/>
      <c r="H261" s="183"/>
      <c r="I261" s="183"/>
    </row>
    <row r="262" spans="5:9" ht="12.75">
      <c r="E262" s="445"/>
      <c r="F262" s="152"/>
      <c r="G262" s="152"/>
      <c r="H262" s="183"/>
      <c r="I262" s="183"/>
    </row>
    <row r="263" spans="1:9" ht="12.75">
      <c r="A263" s="48" t="s">
        <v>1316</v>
      </c>
      <c r="F263" s="152"/>
      <c r="G263" s="163"/>
      <c r="H263" s="163"/>
      <c r="I263" s="163"/>
    </row>
    <row r="264" spans="1:9" ht="12.75">
      <c r="A264" s="448"/>
      <c r="F264" s="152"/>
      <c r="G264" s="163"/>
      <c r="H264" s="163"/>
      <c r="I264" s="163"/>
    </row>
    <row r="265" spans="3:9" ht="15">
      <c r="C265" s="446"/>
      <c r="D265" s="446"/>
      <c r="E265" s="305"/>
      <c r="F265" s="446"/>
      <c r="G265" s="305"/>
      <c r="H265" s="305"/>
      <c r="I265" s="305"/>
    </row>
    <row r="266" spans="2:9" ht="15">
      <c r="B266" s="449"/>
      <c r="C266" s="446"/>
      <c r="D266" s="305"/>
      <c r="E266" s="450"/>
      <c r="F266" s="451"/>
      <c r="G266" s="305"/>
      <c r="I266" s="446"/>
    </row>
    <row r="267" spans="2:9" ht="15.75">
      <c r="B267" s="452"/>
      <c r="C267" s="453"/>
      <c r="D267" s="454"/>
      <c r="F267" s="163"/>
      <c r="G267" s="454"/>
      <c r="H267" s="454"/>
      <c r="I267" s="454"/>
    </row>
    <row r="268" ht="12.75">
      <c r="B268" s="449"/>
    </row>
    <row r="269" ht="12.75">
      <c r="B269" s="210"/>
    </row>
    <row r="273" spans="3:8" ht="12.75">
      <c r="C273" s="437"/>
      <c r="D273" s="437"/>
      <c r="E273" s="445"/>
      <c r="F273" s="163"/>
      <c r="G273" s="445"/>
      <c r="H273" s="163"/>
    </row>
    <row r="274" spans="3:8" ht="12.75">
      <c r="C274" s="381"/>
      <c r="D274" s="437"/>
      <c r="E274" s="437"/>
      <c r="F274" s="455"/>
      <c r="G274" s="439"/>
      <c r="H274" s="381"/>
    </row>
    <row r="275" spans="4:8" ht="12.75">
      <c r="D275" s="163"/>
      <c r="E275" s="439"/>
      <c r="F275" s="455"/>
      <c r="G275" s="455"/>
      <c r="H275" s="437"/>
    </row>
    <row r="276" spans="3:9" ht="12.75">
      <c r="C276" s="445"/>
      <c r="D276" s="439"/>
      <c r="F276" s="439"/>
      <c r="G276" s="439"/>
      <c r="H276" s="439"/>
      <c r="I276" s="439"/>
    </row>
  </sheetData>
  <mergeCells count="10">
    <mergeCell ref="J20:K20"/>
    <mergeCell ref="K149:L149"/>
    <mergeCell ref="K202:L203"/>
    <mergeCell ref="A2:I2"/>
    <mergeCell ref="A3:I3"/>
    <mergeCell ref="A4:I4"/>
    <mergeCell ref="A5:I5"/>
    <mergeCell ref="A7:I7"/>
    <mergeCell ref="A9:I9"/>
    <mergeCell ref="A10:I10"/>
  </mergeCells>
  <printOptions/>
  <pageMargins left="0.8267716535433072" right="0.35433070866141736" top="0.7874015748031497" bottom="0.7874015748031497" header="0.5118110236220472" footer="0.5118110236220472"/>
  <pageSetup firstPageNumber="25" useFirstPageNumber="1" horizontalDpi="600" verticalDpi="600" orientation="portrait" paperSize="9" scale="7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600"/>
  <sheetViews>
    <sheetView zoomScaleSheetLayoutView="100" workbookViewId="0" topLeftCell="A1">
      <selection activeCell="A9" sqref="A9:C9"/>
    </sheetView>
  </sheetViews>
  <sheetFormatPr defaultColWidth="9.140625" defaultRowHeight="12.75"/>
  <cols>
    <col min="1" max="1" width="60.00390625" style="19" customWidth="1"/>
    <col min="2" max="2" width="16.7109375" style="158" customWidth="1"/>
    <col min="3" max="3" width="16.00390625" style="19" customWidth="1"/>
  </cols>
  <sheetData>
    <row r="1" spans="1:10" ht="12.75">
      <c r="A1" s="1103" t="s">
        <v>1680</v>
      </c>
      <c r="B1" s="1103"/>
      <c r="C1" s="1103"/>
      <c r="D1" s="2"/>
      <c r="E1" s="2"/>
      <c r="F1" s="2"/>
      <c r="G1" s="2"/>
      <c r="H1" s="2"/>
      <c r="I1" s="2"/>
      <c r="J1" s="2"/>
    </row>
    <row r="2" spans="1:10" ht="15" customHeight="1">
      <c r="A2" s="1104" t="s">
        <v>1681</v>
      </c>
      <c r="B2" s="1104"/>
      <c r="C2" s="1104"/>
      <c r="D2" s="2"/>
      <c r="E2" s="2"/>
      <c r="F2" s="2"/>
      <c r="G2" s="2"/>
      <c r="H2" s="2"/>
      <c r="I2" s="2"/>
      <c r="J2" s="2"/>
    </row>
    <row r="3" spans="1:10" ht="3.75" customHeight="1">
      <c r="A3" s="4"/>
      <c r="B3" s="5"/>
      <c r="C3" s="6"/>
      <c r="D3" s="2"/>
      <c r="E3" s="2"/>
      <c r="F3" s="2"/>
      <c r="G3" s="2"/>
      <c r="H3" s="2"/>
      <c r="I3" s="2"/>
      <c r="J3" s="2"/>
    </row>
    <row r="4" spans="1:3" s="2" customFormat="1" ht="12.75">
      <c r="A4" s="1105" t="s">
        <v>1682</v>
      </c>
      <c r="B4" s="1105"/>
      <c r="C4" s="1105"/>
    </row>
    <row r="5" spans="1:3" s="2" customFormat="1" ht="12.75">
      <c r="A5" s="8"/>
      <c r="B5" s="7"/>
      <c r="C5" s="7"/>
    </row>
    <row r="6" spans="1:3" s="10" customFormat="1" ht="17.25" customHeight="1">
      <c r="A6" s="1106" t="s">
        <v>1683</v>
      </c>
      <c r="B6" s="1106"/>
      <c r="C6" s="1106"/>
    </row>
    <row r="7" spans="1:3" s="10" customFormat="1" ht="33.75" customHeight="1">
      <c r="A7" s="1090" t="s">
        <v>1328</v>
      </c>
      <c r="B7" s="1107"/>
      <c r="C7" s="1107"/>
    </row>
    <row r="8" spans="1:3" s="10" customFormat="1" ht="17.25" customHeight="1">
      <c r="A8" s="1108" t="s">
        <v>270</v>
      </c>
      <c r="B8" s="1108"/>
      <c r="C8" s="1108"/>
    </row>
    <row r="9" spans="1:3" s="14" customFormat="1" ht="12.75">
      <c r="A9" s="1109" t="s">
        <v>1686</v>
      </c>
      <c r="B9" s="1109"/>
      <c r="C9" s="1109"/>
    </row>
    <row r="10" spans="1:3" s="14" customFormat="1" ht="12.75">
      <c r="A10" s="17" t="s">
        <v>1687</v>
      </c>
      <c r="B10" s="18"/>
      <c r="C10" s="16" t="s">
        <v>1688</v>
      </c>
    </row>
    <row r="11" spans="1:3" ht="12.75">
      <c r="A11" s="386"/>
      <c r="B11" s="464"/>
      <c r="C11" s="465" t="s">
        <v>1329</v>
      </c>
    </row>
    <row r="12" spans="1:3" ht="10.5" customHeight="1">
      <c r="A12" s="386"/>
      <c r="B12" s="464"/>
      <c r="C12" s="465"/>
    </row>
    <row r="13" spans="1:3" ht="12.75">
      <c r="A13" s="466"/>
      <c r="B13" s="467"/>
      <c r="C13" s="152" t="s">
        <v>1739</v>
      </c>
    </row>
    <row r="14" spans="1:3" ht="25.5">
      <c r="A14" s="184" t="s">
        <v>1690</v>
      </c>
      <c r="B14" s="390" t="s">
        <v>1742</v>
      </c>
      <c r="C14" s="390" t="s">
        <v>1744</v>
      </c>
    </row>
    <row r="15" spans="1:3" ht="12.75">
      <c r="A15" s="393">
        <v>1</v>
      </c>
      <c r="B15" s="468">
        <v>2</v>
      </c>
      <c r="C15" s="468">
        <v>3</v>
      </c>
    </row>
    <row r="16" spans="1:3" ht="13.5" customHeight="1">
      <c r="A16" s="257" t="s">
        <v>1330</v>
      </c>
      <c r="B16" s="238">
        <v>1397772</v>
      </c>
      <c r="C16" s="238">
        <v>634008</v>
      </c>
    </row>
    <row r="17" spans="1:3" ht="13.5" customHeight="1">
      <c r="A17" s="192" t="s">
        <v>1331</v>
      </c>
      <c r="B17" s="238">
        <v>1813988</v>
      </c>
      <c r="C17" s="238">
        <v>592663</v>
      </c>
    </row>
    <row r="18" spans="1:3" ht="13.5" customHeight="1">
      <c r="A18" s="245" t="s">
        <v>1011</v>
      </c>
      <c r="B18" s="231">
        <v>1448145</v>
      </c>
      <c r="C18" s="231">
        <v>327789</v>
      </c>
    </row>
    <row r="19" spans="1:3" ht="13.5" customHeight="1">
      <c r="A19" s="155" t="s">
        <v>1332</v>
      </c>
      <c r="B19" s="231">
        <v>1408505</v>
      </c>
      <c r="C19" s="231">
        <v>300136</v>
      </c>
    </row>
    <row r="20" spans="1:3" ht="13.5" customHeight="1">
      <c r="A20" s="399" t="s">
        <v>566</v>
      </c>
      <c r="B20" s="231">
        <v>155240</v>
      </c>
      <c r="C20" s="231">
        <v>31341</v>
      </c>
    </row>
    <row r="21" spans="1:3" ht="13.5" customHeight="1">
      <c r="A21" s="399" t="s">
        <v>1333</v>
      </c>
      <c r="B21" s="231">
        <v>1253265</v>
      </c>
      <c r="C21" s="231">
        <v>268795</v>
      </c>
    </row>
    <row r="22" spans="1:3" ht="13.5" customHeight="1" hidden="1">
      <c r="A22" s="155" t="s">
        <v>1334</v>
      </c>
      <c r="B22" s="231">
        <v>0</v>
      </c>
      <c r="C22" s="231">
        <v>0</v>
      </c>
    </row>
    <row r="23" spans="1:3" ht="13.5" customHeight="1">
      <c r="A23" s="399" t="s">
        <v>1335</v>
      </c>
      <c r="B23" s="231">
        <v>39640</v>
      </c>
      <c r="C23" s="231">
        <v>27653</v>
      </c>
    </row>
    <row r="24" spans="1:3" ht="12.75">
      <c r="A24" s="399" t="s">
        <v>1336</v>
      </c>
      <c r="B24" s="231">
        <v>3180</v>
      </c>
      <c r="C24" s="231">
        <v>1455</v>
      </c>
    </row>
    <row r="25" spans="1:3" ht="13.5" customHeight="1">
      <c r="A25" s="399" t="s">
        <v>1337</v>
      </c>
      <c r="B25" s="231">
        <v>20616</v>
      </c>
      <c r="C25" s="231">
        <v>10354</v>
      </c>
    </row>
    <row r="26" spans="1:3" ht="13.5" customHeight="1" hidden="1">
      <c r="A26" s="399" t="s">
        <v>1338</v>
      </c>
      <c r="B26" s="231">
        <v>0</v>
      </c>
      <c r="C26" s="231">
        <v>0</v>
      </c>
    </row>
    <row r="27" spans="1:3" ht="13.5" customHeight="1" hidden="1">
      <c r="A27" s="399" t="s">
        <v>1339</v>
      </c>
      <c r="B27" s="231">
        <v>15844</v>
      </c>
      <c r="C27" s="231">
        <v>15844</v>
      </c>
    </row>
    <row r="28" spans="1:3" ht="13.5" customHeight="1">
      <c r="A28" s="245" t="s">
        <v>1340</v>
      </c>
      <c r="B28" s="231">
        <v>365843</v>
      </c>
      <c r="C28" s="231">
        <v>264874</v>
      </c>
    </row>
    <row r="29" spans="1:3" ht="13.5" customHeight="1">
      <c r="A29" s="399" t="s">
        <v>1023</v>
      </c>
      <c r="B29" s="231">
        <v>365843</v>
      </c>
      <c r="C29" s="231">
        <v>264874</v>
      </c>
    </row>
    <row r="30" spans="1:3" ht="13.5" customHeight="1" hidden="1">
      <c r="A30" s="399" t="s">
        <v>1024</v>
      </c>
      <c r="B30" s="231">
        <v>0</v>
      </c>
      <c r="C30" s="231">
        <v>0</v>
      </c>
    </row>
    <row r="31" spans="1:3" ht="13.5" customHeight="1">
      <c r="A31" s="399" t="s">
        <v>1027</v>
      </c>
      <c r="B31" s="231">
        <v>-416216</v>
      </c>
      <c r="C31" s="231">
        <v>41345</v>
      </c>
    </row>
    <row r="32" spans="1:3" ht="12.75">
      <c r="A32" s="399" t="s">
        <v>1341</v>
      </c>
      <c r="B32" s="431">
        <v>416216</v>
      </c>
      <c r="C32" s="431">
        <v>-41345</v>
      </c>
    </row>
    <row r="33" spans="1:3" ht="13.5" customHeight="1">
      <c r="A33" s="399"/>
      <c r="B33" s="154"/>
      <c r="C33" s="430"/>
    </row>
    <row r="34" spans="1:3" ht="13.5" customHeight="1" hidden="1">
      <c r="A34" s="191" t="s">
        <v>1342</v>
      </c>
      <c r="B34" s="154"/>
      <c r="C34" s="430"/>
    </row>
    <row r="35" spans="1:3" ht="13.5" customHeight="1" hidden="1">
      <c r="A35" s="257" t="s">
        <v>1343</v>
      </c>
      <c r="B35" s="193"/>
      <c r="C35" s="430">
        <v>0</v>
      </c>
    </row>
    <row r="36" spans="1:3" ht="13.5" customHeight="1" hidden="1">
      <c r="A36" s="192" t="s">
        <v>1037</v>
      </c>
      <c r="B36" s="193">
        <v>0</v>
      </c>
      <c r="C36" s="430">
        <v>0</v>
      </c>
    </row>
    <row r="37" spans="1:3" ht="13.5" customHeight="1" hidden="1">
      <c r="A37" s="245" t="s">
        <v>1011</v>
      </c>
      <c r="B37" s="154">
        <v>0</v>
      </c>
      <c r="C37" s="431">
        <v>0</v>
      </c>
    </row>
    <row r="38" spans="1:3" ht="13.5" customHeight="1" hidden="1">
      <c r="A38" s="155" t="s">
        <v>1332</v>
      </c>
      <c r="B38" s="154">
        <v>0</v>
      </c>
      <c r="C38" s="431">
        <v>0</v>
      </c>
    </row>
    <row r="39" spans="1:3" ht="13.5" customHeight="1" hidden="1">
      <c r="A39" s="399" t="s">
        <v>566</v>
      </c>
      <c r="B39" s="154"/>
      <c r="C39" s="431">
        <v>0</v>
      </c>
    </row>
    <row r="40" spans="1:3" ht="13.5" customHeight="1" hidden="1">
      <c r="A40" s="399" t="s">
        <v>1333</v>
      </c>
      <c r="B40" s="154"/>
      <c r="C40" s="431">
        <v>0</v>
      </c>
    </row>
    <row r="41" spans="1:3" ht="13.5" customHeight="1" hidden="1">
      <c r="A41" s="399" t="s">
        <v>1344</v>
      </c>
      <c r="B41" s="154"/>
      <c r="C41" s="431">
        <v>0</v>
      </c>
    </row>
    <row r="42" spans="1:3" ht="13.5" customHeight="1" hidden="1">
      <c r="A42" s="399" t="s">
        <v>1335</v>
      </c>
      <c r="B42" s="154">
        <v>0</v>
      </c>
      <c r="C42" s="431">
        <v>0</v>
      </c>
    </row>
    <row r="43" spans="1:3" ht="12.75" hidden="1">
      <c r="A43" s="399" t="s">
        <v>1336</v>
      </c>
      <c r="B43" s="154"/>
      <c r="C43" s="431">
        <v>0</v>
      </c>
    </row>
    <row r="44" spans="1:3" ht="13.5" customHeight="1" hidden="1">
      <c r="A44" s="399" t="s">
        <v>1337</v>
      </c>
      <c r="B44" s="154"/>
      <c r="C44" s="431">
        <v>0</v>
      </c>
    </row>
    <row r="45" spans="1:3" ht="13.5" customHeight="1" hidden="1">
      <c r="A45" s="399" t="s">
        <v>1338</v>
      </c>
      <c r="B45" s="154"/>
      <c r="C45" s="431">
        <v>0</v>
      </c>
    </row>
    <row r="46" spans="1:3" ht="13.5" customHeight="1" hidden="1">
      <c r="A46" s="399" t="s">
        <v>1339</v>
      </c>
      <c r="B46" s="154"/>
      <c r="C46" s="431">
        <v>0</v>
      </c>
    </row>
    <row r="47" spans="1:3" ht="13.5" customHeight="1" hidden="1">
      <c r="A47" s="245" t="s">
        <v>1340</v>
      </c>
      <c r="B47" s="154">
        <v>0</v>
      </c>
      <c r="C47" s="431">
        <v>0</v>
      </c>
    </row>
    <row r="48" spans="1:3" ht="13.5" customHeight="1" hidden="1">
      <c r="A48" s="399" t="s">
        <v>1023</v>
      </c>
      <c r="B48" s="154"/>
      <c r="C48" s="431">
        <v>0</v>
      </c>
    </row>
    <row r="49" spans="1:3" ht="13.5" customHeight="1" hidden="1">
      <c r="A49" s="399" t="s">
        <v>1024</v>
      </c>
      <c r="B49" s="154"/>
      <c r="C49" s="431">
        <v>0</v>
      </c>
    </row>
    <row r="50" spans="1:3" ht="13.5" customHeight="1" hidden="1">
      <c r="A50" s="399" t="s">
        <v>1027</v>
      </c>
      <c r="B50" s="154">
        <v>0</v>
      </c>
      <c r="C50" s="431">
        <v>0</v>
      </c>
    </row>
    <row r="51" spans="1:3" ht="12.75" hidden="1">
      <c r="A51" s="399" t="s">
        <v>1341</v>
      </c>
      <c r="B51" s="154">
        <v>0</v>
      </c>
      <c r="C51" s="431">
        <v>0</v>
      </c>
    </row>
    <row r="52" spans="1:3" ht="13.5" customHeight="1" hidden="1">
      <c r="A52" s="191" t="s">
        <v>1345</v>
      </c>
      <c r="B52" s="193"/>
      <c r="C52" s="430"/>
    </row>
    <row r="53" spans="1:3" ht="13.5" customHeight="1" hidden="1">
      <c r="A53" s="257" t="s">
        <v>1343</v>
      </c>
      <c r="B53" s="193"/>
      <c r="C53" s="430">
        <v>0</v>
      </c>
    </row>
    <row r="54" spans="1:3" ht="13.5" customHeight="1" hidden="1">
      <c r="A54" s="192" t="s">
        <v>1037</v>
      </c>
      <c r="B54" s="193">
        <v>0</v>
      </c>
      <c r="C54" s="430">
        <v>0</v>
      </c>
    </row>
    <row r="55" spans="1:3" ht="13.5" customHeight="1" hidden="1">
      <c r="A55" s="245" t="s">
        <v>1011</v>
      </c>
      <c r="B55" s="154">
        <v>0</v>
      </c>
      <c r="C55" s="431">
        <v>0</v>
      </c>
    </row>
    <row r="56" spans="1:3" ht="13.5" customHeight="1" hidden="1">
      <c r="A56" s="155" t="s">
        <v>1332</v>
      </c>
      <c r="B56" s="154">
        <v>0</v>
      </c>
      <c r="C56" s="431">
        <v>0</v>
      </c>
    </row>
    <row r="57" spans="1:3" ht="13.5" customHeight="1" hidden="1">
      <c r="A57" s="399" t="s">
        <v>566</v>
      </c>
      <c r="B57" s="154"/>
      <c r="C57" s="431">
        <v>0</v>
      </c>
    </row>
    <row r="58" spans="1:3" ht="13.5" customHeight="1" hidden="1">
      <c r="A58" s="399" t="s">
        <v>1333</v>
      </c>
      <c r="B58" s="154"/>
      <c r="C58" s="431">
        <v>0</v>
      </c>
    </row>
    <row r="59" spans="1:3" ht="13.5" customHeight="1" hidden="1">
      <c r="A59" s="399" t="s">
        <v>1344</v>
      </c>
      <c r="B59" s="154"/>
      <c r="C59" s="431">
        <v>0</v>
      </c>
    </row>
    <row r="60" spans="1:3" ht="13.5" customHeight="1" hidden="1">
      <c r="A60" s="399" t="s">
        <v>1335</v>
      </c>
      <c r="B60" s="154">
        <v>0</v>
      </c>
      <c r="C60" s="431">
        <v>0</v>
      </c>
    </row>
    <row r="61" spans="1:3" ht="12.75" hidden="1">
      <c r="A61" s="399" t="s">
        <v>1336</v>
      </c>
      <c r="B61" s="154"/>
      <c r="C61" s="431">
        <v>0</v>
      </c>
    </row>
    <row r="62" spans="1:3" ht="13.5" customHeight="1" hidden="1">
      <c r="A62" s="399" t="s">
        <v>1337</v>
      </c>
      <c r="B62" s="154"/>
      <c r="C62" s="431">
        <v>0</v>
      </c>
    </row>
    <row r="63" spans="1:3" ht="13.5" customHeight="1" hidden="1">
      <c r="A63" s="399" t="s">
        <v>1338</v>
      </c>
      <c r="B63" s="154"/>
      <c r="C63" s="431">
        <v>0</v>
      </c>
    </row>
    <row r="64" spans="1:3" ht="13.5" customHeight="1" hidden="1">
      <c r="A64" s="399" t="s">
        <v>1339</v>
      </c>
      <c r="B64" s="154"/>
      <c r="C64" s="431">
        <v>0</v>
      </c>
    </row>
    <row r="65" spans="1:3" ht="13.5" customHeight="1" hidden="1">
      <c r="A65" s="245" t="s">
        <v>1340</v>
      </c>
      <c r="B65" s="154">
        <v>0</v>
      </c>
      <c r="C65" s="431">
        <v>0</v>
      </c>
    </row>
    <row r="66" spans="1:3" ht="13.5" customHeight="1" hidden="1">
      <c r="A66" s="399" t="s">
        <v>1023</v>
      </c>
      <c r="B66" s="154"/>
      <c r="C66" s="431">
        <v>0</v>
      </c>
    </row>
    <row r="67" spans="1:3" ht="13.5" customHeight="1" hidden="1">
      <c r="A67" s="399" t="s">
        <v>1024</v>
      </c>
      <c r="B67" s="154"/>
      <c r="C67" s="431">
        <v>0</v>
      </c>
    </row>
    <row r="68" spans="1:3" ht="13.5" customHeight="1" hidden="1">
      <c r="A68" s="399" t="s">
        <v>1027</v>
      </c>
      <c r="B68" s="154">
        <v>0</v>
      </c>
      <c r="C68" s="431">
        <v>0</v>
      </c>
    </row>
    <row r="69" spans="1:3" ht="12.75" hidden="1">
      <c r="A69" s="399" t="s">
        <v>1341</v>
      </c>
      <c r="B69" s="154">
        <v>0</v>
      </c>
      <c r="C69" s="431">
        <v>0</v>
      </c>
    </row>
    <row r="70" spans="1:3" ht="15" customHeight="1">
      <c r="A70" s="191" t="s">
        <v>1346</v>
      </c>
      <c r="B70" s="193"/>
      <c r="C70" s="430"/>
    </row>
    <row r="71" spans="1:3" ht="13.5" customHeight="1">
      <c r="A71" s="257" t="s">
        <v>1343</v>
      </c>
      <c r="B71" s="193">
        <v>15163</v>
      </c>
      <c r="C71" s="430">
        <v>-1008</v>
      </c>
    </row>
    <row r="72" spans="1:3" ht="13.5" customHeight="1">
      <c r="A72" s="192" t="s">
        <v>1037</v>
      </c>
      <c r="B72" s="193">
        <v>15148</v>
      </c>
      <c r="C72" s="430">
        <v>3748</v>
      </c>
    </row>
    <row r="73" spans="1:3" ht="13.5" customHeight="1">
      <c r="A73" s="245" t="s">
        <v>1011</v>
      </c>
      <c r="B73" s="154">
        <v>15148</v>
      </c>
      <c r="C73" s="431">
        <v>3748</v>
      </c>
    </row>
    <row r="74" spans="1:3" ht="13.5" customHeight="1">
      <c r="A74" s="155" t="s">
        <v>1332</v>
      </c>
      <c r="B74" s="154">
        <v>15148</v>
      </c>
      <c r="C74" s="431">
        <v>3748</v>
      </c>
    </row>
    <row r="75" spans="1:3" ht="13.5" customHeight="1">
      <c r="A75" s="399" t="s">
        <v>566</v>
      </c>
      <c r="B75" s="154">
        <v>108</v>
      </c>
      <c r="C75" s="431">
        <v>0</v>
      </c>
    </row>
    <row r="76" spans="1:3" ht="13.5" customHeight="1">
      <c r="A76" s="399" t="s">
        <v>1333</v>
      </c>
      <c r="B76" s="154">
        <v>15040</v>
      </c>
      <c r="C76" s="431">
        <v>3748</v>
      </c>
    </row>
    <row r="77" spans="1:3" ht="13.5" customHeight="1" hidden="1">
      <c r="A77" s="399" t="s">
        <v>1344</v>
      </c>
      <c r="B77" s="154"/>
      <c r="C77" s="431">
        <v>0</v>
      </c>
    </row>
    <row r="78" spans="1:3" ht="13.5" customHeight="1" hidden="1">
      <c r="A78" s="399" t="s">
        <v>1335</v>
      </c>
      <c r="B78" s="154">
        <v>0</v>
      </c>
      <c r="C78" s="431">
        <v>0</v>
      </c>
    </row>
    <row r="79" spans="1:3" ht="13.5" customHeight="1" hidden="1">
      <c r="A79" s="399" t="s">
        <v>1336</v>
      </c>
      <c r="B79" s="154"/>
      <c r="C79" s="431">
        <v>0</v>
      </c>
    </row>
    <row r="80" spans="1:3" ht="13.5" customHeight="1" hidden="1">
      <c r="A80" s="399" t="s">
        <v>1337</v>
      </c>
      <c r="B80" s="154"/>
      <c r="C80" s="431">
        <v>0</v>
      </c>
    </row>
    <row r="81" spans="1:3" ht="13.5" customHeight="1" hidden="1">
      <c r="A81" s="399" t="s">
        <v>1338</v>
      </c>
      <c r="B81" s="154"/>
      <c r="C81" s="431">
        <v>0</v>
      </c>
    </row>
    <row r="82" spans="1:3" ht="13.5" customHeight="1" hidden="1">
      <c r="A82" s="399" t="s">
        <v>1339</v>
      </c>
      <c r="B82" s="154"/>
      <c r="C82" s="431">
        <v>0</v>
      </c>
    </row>
    <row r="83" spans="1:3" ht="13.5" customHeight="1" hidden="1">
      <c r="A83" s="245" t="s">
        <v>1340</v>
      </c>
      <c r="B83" s="154">
        <v>0</v>
      </c>
      <c r="C83" s="431">
        <v>0</v>
      </c>
    </row>
    <row r="84" spans="1:3" ht="13.5" customHeight="1" hidden="1">
      <c r="A84" s="399" t="s">
        <v>1023</v>
      </c>
      <c r="B84" s="154"/>
      <c r="C84" s="431">
        <v>0</v>
      </c>
    </row>
    <row r="85" spans="1:3" ht="13.5" customHeight="1" hidden="1">
      <c r="A85" s="399" t="s">
        <v>1024</v>
      </c>
      <c r="B85" s="154"/>
      <c r="C85" s="431">
        <v>0</v>
      </c>
    </row>
    <row r="86" spans="1:3" ht="13.5" customHeight="1">
      <c r="A86" s="399" t="s">
        <v>1027</v>
      </c>
      <c r="B86" s="154">
        <v>15</v>
      </c>
      <c r="C86" s="431">
        <v>-4756</v>
      </c>
    </row>
    <row r="87" spans="1:3" ht="12.75">
      <c r="A87" s="399" t="s">
        <v>1341</v>
      </c>
      <c r="B87" s="431">
        <v>-15</v>
      </c>
      <c r="C87" s="431">
        <v>4756</v>
      </c>
    </row>
    <row r="88" spans="1:3" ht="15" customHeight="1">
      <c r="A88" s="191" t="s">
        <v>1347</v>
      </c>
      <c r="B88" s="193"/>
      <c r="C88" s="430"/>
    </row>
    <row r="89" spans="1:3" ht="15" customHeight="1">
      <c r="A89" s="257" t="s">
        <v>1343</v>
      </c>
      <c r="B89" s="193">
        <v>1163</v>
      </c>
      <c r="C89" s="430">
        <v>1143</v>
      </c>
    </row>
    <row r="90" spans="1:3" ht="13.5" customHeight="1">
      <c r="A90" s="192" t="s">
        <v>1037</v>
      </c>
      <c r="B90" s="193">
        <v>803</v>
      </c>
      <c r="C90" s="430">
        <v>0</v>
      </c>
    </row>
    <row r="91" spans="1:3" ht="15" customHeight="1">
      <c r="A91" s="245" t="s">
        <v>1011</v>
      </c>
      <c r="B91" s="154">
        <v>0</v>
      </c>
      <c r="C91" s="431">
        <v>0</v>
      </c>
    </row>
    <row r="92" spans="1:3" ht="15" customHeight="1" hidden="1">
      <c r="A92" s="155" t="s">
        <v>1332</v>
      </c>
      <c r="B92" s="154">
        <v>0</v>
      </c>
      <c r="C92" s="431">
        <v>0</v>
      </c>
    </row>
    <row r="93" spans="1:3" ht="15" customHeight="1" hidden="1">
      <c r="A93" s="399" t="s">
        <v>566</v>
      </c>
      <c r="B93" s="196"/>
      <c r="C93" s="431">
        <v>0</v>
      </c>
    </row>
    <row r="94" spans="1:3" ht="15" customHeight="1" hidden="1">
      <c r="A94" s="399" t="s">
        <v>1333</v>
      </c>
      <c r="B94" s="154"/>
      <c r="C94" s="431">
        <v>0</v>
      </c>
    </row>
    <row r="95" spans="1:3" ht="15" customHeight="1" hidden="1">
      <c r="A95" s="399" t="s">
        <v>1344</v>
      </c>
      <c r="B95" s="154"/>
      <c r="C95" s="431">
        <v>0</v>
      </c>
    </row>
    <row r="96" spans="1:3" ht="15" customHeight="1" hidden="1">
      <c r="A96" s="399" t="s">
        <v>1335</v>
      </c>
      <c r="B96" s="154">
        <v>0</v>
      </c>
      <c r="C96" s="431">
        <v>0</v>
      </c>
    </row>
    <row r="97" spans="1:3" ht="15" customHeight="1" hidden="1">
      <c r="A97" s="399" t="s">
        <v>1336</v>
      </c>
      <c r="B97" s="154"/>
      <c r="C97" s="431">
        <v>0</v>
      </c>
    </row>
    <row r="98" spans="1:3" ht="15" customHeight="1" hidden="1">
      <c r="A98" s="399" t="s">
        <v>1337</v>
      </c>
      <c r="B98" s="154"/>
      <c r="C98" s="431">
        <v>0</v>
      </c>
    </row>
    <row r="99" spans="1:3" ht="15" customHeight="1" hidden="1">
      <c r="A99" s="399" t="s">
        <v>1338</v>
      </c>
      <c r="B99" s="154"/>
      <c r="C99" s="431">
        <v>0</v>
      </c>
    </row>
    <row r="100" spans="1:3" ht="15" customHeight="1" hidden="1">
      <c r="A100" s="399" t="s">
        <v>1339</v>
      </c>
      <c r="B100" s="154"/>
      <c r="C100" s="431">
        <v>0</v>
      </c>
    </row>
    <row r="101" spans="1:3" ht="15" customHeight="1">
      <c r="A101" s="245" t="s">
        <v>1340</v>
      </c>
      <c r="B101" s="154">
        <v>803</v>
      </c>
      <c r="C101" s="431">
        <v>0</v>
      </c>
    </row>
    <row r="102" spans="1:3" ht="15" customHeight="1">
      <c r="A102" s="399" t="s">
        <v>1023</v>
      </c>
      <c r="B102" s="154">
        <v>803</v>
      </c>
      <c r="C102" s="431">
        <v>0</v>
      </c>
    </row>
    <row r="103" spans="1:3" ht="15" customHeight="1" hidden="1">
      <c r="A103" s="399" t="s">
        <v>1024</v>
      </c>
      <c r="B103" s="154"/>
      <c r="C103" s="431">
        <v>0</v>
      </c>
    </row>
    <row r="104" spans="1:3" ht="15" customHeight="1">
      <c r="A104" s="399" t="s">
        <v>1027</v>
      </c>
      <c r="B104" s="154">
        <v>360</v>
      </c>
      <c r="C104" s="431">
        <v>1143</v>
      </c>
    </row>
    <row r="105" spans="1:3" ht="12.75">
      <c r="A105" s="399" t="s">
        <v>1341</v>
      </c>
      <c r="B105" s="154">
        <v>-360</v>
      </c>
      <c r="C105" s="431">
        <v>-1143</v>
      </c>
    </row>
    <row r="106" spans="1:3" ht="13.5" customHeight="1">
      <c r="A106" s="191" t="s">
        <v>1348</v>
      </c>
      <c r="B106" s="193"/>
      <c r="C106" s="430"/>
    </row>
    <row r="107" spans="1:3" ht="13.5" customHeight="1">
      <c r="A107" s="257" t="s">
        <v>1343</v>
      </c>
      <c r="B107" s="193">
        <v>2139</v>
      </c>
      <c r="C107" s="430">
        <v>639</v>
      </c>
    </row>
    <row r="108" spans="1:3" ht="13.5" customHeight="1">
      <c r="A108" s="192" t="s">
        <v>1037</v>
      </c>
      <c r="B108" s="193">
        <v>1605</v>
      </c>
      <c r="C108" s="430">
        <v>0</v>
      </c>
    </row>
    <row r="109" spans="1:3" ht="13.5" customHeight="1">
      <c r="A109" s="245" t="s">
        <v>1011</v>
      </c>
      <c r="B109" s="154">
        <v>1605</v>
      </c>
      <c r="C109" s="431">
        <v>0</v>
      </c>
    </row>
    <row r="110" spans="1:3" ht="13.5" customHeight="1">
      <c r="A110" s="155" t="s">
        <v>1332</v>
      </c>
      <c r="B110" s="154">
        <v>1605</v>
      </c>
      <c r="C110" s="431">
        <v>0</v>
      </c>
    </row>
    <row r="111" spans="1:3" ht="13.5" customHeight="1">
      <c r="A111" s="399" t="s">
        <v>566</v>
      </c>
      <c r="B111" s="154">
        <v>0</v>
      </c>
      <c r="C111" s="431">
        <v>0</v>
      </c>
    </row>
    <row r="112" spans="1:3" ht="13.5" customHeight="1">
      <c r="A112" s="399" t="s">
        <v>1333</v>
      </c>
      <c r="B112" s="154">
        <v>1605</v>
      </c>
      <c r="C112" s="431">
        <v>0</v>
      </c>
    </row>
    <row r="113" spans="1:3" ht="13.5" customHeight="1" hidden="1">
      <c r="A113" s="399" t="s">
        <v>1344</v>
      </c>
      <c r="B113" s="154"/>
      <c r="C113" s="431">
        <v>0</v>
      </c>
    </row>
    <row r="114" spans="1:3" ht="13.5" customHeight="1" hidden="1">
      <c r="A114" s="399" t="s">
        <v>1335</v>
      </c>
      <c r="B114" s="154">
        <v>0</v>
      </c>
      <c r="C114" s="431">
        <v>0</v>
      </c>
    </row>
    <row r="115" spans="1:3" ht="13.5" customHeight="1" hidden="1">
      <c r="A115" s="399" t="s">
        <v>1336</v>
      </c>
      <c r="B115" s="154"/>
      <c r="C115" s="431">
        <v>0</v>
      </c>
    </row>
    <row r="116" spans="1:3" ht="13.5" customHeight="1" hidden="1">
      <c r="A116" s="399" t="s">
        <v>1337</v>
      </c>
      <c r="B116" s="154"/>
      <c r="C116" s="431">
        <v>0</v>
      </c>
    </row>
    <row r="117" spans="1:3" ht="13.5" customHeight="1" hidden="1">
      <c r="A117" s="399" t="s">
        <v>1338</v>
      </c>
      <c r="B117" s="154"/>
      <c r="C117" s="431">
        <v>0</v>
      </c>
    </row>
    <row r="118" spans="1:3" ht="13.5" customHeight="1" hidden="1">
      <c r="A118" s="399" t="s">
        <v>1339</v>
      </c>
      <c r="B118" s="154"/>
      <c r="C118" s="431">
        <v>0</v>
      </c>
    </row>
    <row r="119" spans="1:3" ht="13.5" customHeight="1" hidden="1">
      <c r="A119" s="245" t="s">
        <v>1340</v>
      </c>
      <c r="B119" s="154">
        <v>0</v>
      </c>
      <c r="C119" s="431">
        <v>0</v>
      </c>
    </row>
    <row r="120" spans="1:3" ht="13.5" customHeight="1" hidden="1">
      <c r="A120" s="399" t="s">
        <v>1023</v>
      </c>
      <c r="B120" s="154">
        <v>0</v>
      </c>
      <c r="C120" s="431">
        <v>0</v>
      </c>
    </row>
    <row r="121" spans="1:3" ht="13.5" customHeight="1" hidden="1">
      <c r="A121" s="399" t="s">
        <v>1024</v>
      </c>
      <c r="B121" s="193"/>
      <c r="C121" s="431">
        <v>0</v>
      </c>
    </row>
    <row r="122" spans="1:3" ht="13.5" customHeight="1">
      <c r="A122" s="399" t="s">
        <v>1027</v>
      </c>
      <c r="B122" s="154">
        <v>534</v>
      </c>
      <c r="C122" s="431">
        <v>639</v>
      </c>
    </row>
    <row r="123" spans="1:3" ht="12.75">
      <c r="A123" s="399" t="s">
        <v>1341</v>
      </c>
      <c r="B123" s="431">
        <v>-534</v>
      </c>
      <c r="C123" s="431">
        <v>-639</v>
      </c>
    </row>
    <row r="124" spans="1:3" ht="13.5" customHeight="1">
      <c r="A124" s="191" t="s">
        <v>1349</v>
      </c>
      <c r="B124" s="154"/>
      <c r="C124" s="430"/>
    </row>
    <row r="125" spans="1:3" ht="13.5" customHeight="1">
      <c r="A125" s="257" t="s">
        <v>1343</v>
      </c>
      <c r="B125" s="193">
        <v>59040</v>
      </c>
      <c r="C125" s="430">
        <v>6050</v>
      </c>
    </row>
    <row r="126" spans="1:3" ht="13.5" customHeight="1">
      <c r="A126" s="192" t="s">
        <v>1037</v>
      </c>
      <c r="B126" s="193">
        <v>94394</v>
      </c>
      <c r="C126" s="430">
        <v>5185</v>
      </c>
    </row>
    <row r="127" spans="1:3" ht="13.5" customHeight="1">
      <c r="A127" s="245" t="s">
        <v>1011</v>
      </c>
      <c r="B127" s="154">
        <v>76942</v>
      </c>
      <c r="C127" s="431">
        <v>5185</v>
      </c>
    </row>
    <row r="128" spans="1:3" ht="13.5" customHeight="1">
      <c r="A128" s="155" t="s">
        <v>1332</v>
      </c>
      <c r="B128" s="154">
        <v>76942</v>
      </c>
      <c r="C128" s="431">
        <v>5185</v>
      </c>
    </row>
    <row r="129" spans="1:3" ht="13.5" customHeight="1">
      <c r="A129" s="399" t="s">
        <v>566</v>
      </c>
      <c r="B129" s="154">
        <v>4314</v>
      </c>
      <c r="C129" s="431">
        <v>0</v>
      </c>
    </row>
    <row r="130" spans="1:3" ht="13.5" customHeight="1">
      <c r="A130" s="399" t="s">
        <v>1333</v>
      </c>
      <c r="B130" s="154">
        <v>72628</v>
      </c>
      <c r="C130" s="431">
        <v>5185</v>
      </c>
    </row>
    <row r="131" spans="1:3" ht="13.5" customHeight="1" hidden="1">
      <c r="A131" s="399" t="s">
        <v>1344</v>
      </c>
      <c r="B131" s="154"/>
      <c r="C131" s="431">
        <v>0</v>
      </c>
    </row>
    <row r="132" spans="1:3" ht="13.5" customHeight="1" hidden="1">
      <c r="A132" s="399" t="s">
        <v>1335</v>
      </c>
      <c r="B132" s="154">
        <v>0</v>
      </c>
      <c r="C132" s="431">
        <v>0</v>
      </c>
    </row>
    <row r="133" spans="1:3" ht="13.5" customHeight="1" hidden="1">
      <c r="A133" s="399" t="s">
        <v>1336</v>
      </c>
      <c r="B133" s="154"/>
      <c r="C133" s="431">
        <v>0</v>
      </c>
    </row>
    <row r="134" spans="1:3" ht="13.5" customHeight="1" hidden="1">
      <c r="A134" s="399" t="s">
        <v>1337</v>
      </c>
      <c r="B134" s="154"/>
      <c r="C134" s="431">
        <v>0</v>
      </c>
    </row>
    <row r="135" spans="1:3" ht="13.5" customHeight="1" hidden="1">
      <c r="A135" s="399" t="s">
        <v>1338</v>
      </c>
      <c r="B135" s="154"/>
      <c r="C135" s="431">
        <v>0</v>
      </c>
    </row>
    <row r="136" spans="1:3" ht="13.5" customHeight="1" hidden="1">
      <c r="A136" s="399" t="s">
        <v>1339</v>
      </c>
      <c r="B136" s="154"/>
      <c r="C136" s="431">
        <v>0</v>
      </c>
    </row>
    <row r="137" spans="1:3" ht="13.5" customHeight="1">
      <c r="A137" s="245" t="s">
        <v>1340</v>
      </c>
      <c r="B137" s="154">
        <v>17452</v>
      </c>
      <c r="C137" s="431">
        <v>0</v>
      </c>
    </row>
    <row r="138" spans="1:3" ht="13.5" customHeight="1">
      <c r="A138" s="399" t="s">
        <v>1023</v>
      </c>
      <c r="B138" s="154">
        <v>17452</v>
      </c>
      <c r="C138" s="431">
        <v>0</v>
      </c>
    </row>
    <row r="139" spans="1:3" ht="15" customHeight="1" hidden="1">
      <c r="A139" s="399" t="s">
        <v>1024</v>
      </c>
      <c r="B139" s="154"/>
      <c r="C139" s="431">
        <v>0</v>
      </c>
    </row>
    <row r="140" spans="1:3" ht="15" customHeight="1">
      <c r="A140" s="399" t="s">
        <v>1027</v>
      </c>
      <c r="B140" s="154">
        <v>-35354</v>
      </c>
      <c r="C140" s="431">
        <v>865</v>
      </c>
    </row>
    <row r="141" spans="1:3" ht="12.75">
      <c r="A141" s="399" t="s">
        <v>1341</v>
      </c>
      <c r="B141" s="431">
        <v>35354</v>
      </c>
      <c r="C141" s="431">
        <v>-865</v>
      </c>
    </row>
    <row r="142" spans="1:3" ht="13.5" customHeight="1">
      <c r="A142" s="191" t="s">
        <v>1350</v>
      </c>
      <c r="B142" s="154"/>
      <c r="C142" s="430"/>
    </row>
    <row r="143" spans="1:3" ht="13.5" customHeight="1">
      <c r="A143" s="257" t="s">
        <v>1343</v>
      </c>
      <c r="B143" s="193">
        <v>173079</v>
      </c>
      <c r="C143" s="430">
        <v>144304</v>
      </c>
    </row>
    <row r="144" spans="1:3" ht="13.5" customHeight="1">
      <c r="A144" s="192" t="s">
        <v>1037</v>
      </c>
      <c r="B144" s="193">
        <v>66015</v>
      </c>
      <c r="C144" s="430">
        <v>29083</v>
      </c>
    </row>
    <row r="145" spans="1:3" ht="13.5" customHeight="1">
      <c r="A145" s="245" t="s">
        <v>1011</v>
      </c>
      <c r="B145" s="154">
        <v>66015</v>
      </c>
      <c r="C145" s="431">
        <v>29083</v>
      </c>
    </row>
    <row r="146" spans="1:3" ht="13.5" customHeight="1">
      <c r="A146" s="155" t="s">
        <v>1332</v>
      </c>
      <c r="B146" s="154">
        <v>50171</v>
      </c>
      <c r="C146" s="431">
        <v>13239</v>
      </c>
    </row>
    <row r="147" spans="1:3" ht="13.5" customHeight="1" hidden="1">
      <c r="A147" s="399" t="s">
        <v>566</v>
      </c>
      <c r="B147" s="154">
        <v>0</v>
      </c>
      <c r="C147" s="431">
        <v>0</v>
      </c>
    </row>
    <row r="148" spans="1:3" ht="13.5" customHeight="1">
      <c r="A148" s="399" t="s">
        <v>1351</v>
      </c>
      <c r="B148" s="154">
        <v>50171</v>
      </c>
      <c r="C148" s="431">
        <v>13239</v>
      </c>
    </row>
    <row r="149" spans="1:3" ht="13.5" customHeight="1" hidden="1">
      <c r="A149" s="399" t="s">
        <v>1344</v>
      </c>
      <c r="B149" s="154"/>
      <c r="C149" s="431">
        <v>0</v>
      </c>
    </row>
    <row r="150" spans="1:3" ht="13.5" customHeight="1">
      <c r="A150" s="399" t="s">
        <v>1335</v>
      </c>
      <c r="B150" s="154">
        <v>15844</v>
      </c>
      <c r="C150" s="431">
        <v>15844</v>
      </c>
    </row>
    <row r="151" spans="1:3" ht="13.5" customHeight="1" hidden="1">
      <c r="A151" s="399" t="s">
        <v>1336</v>
      </c>
      <c r="B151" s="154"/>
      <c r="C151" s="431">
        <v>0</v>
      </c>
    </row>
    <row r="152" spans="1:3" ht="13.5" customHeight="1" hidden="1">
      <c r="A152" s="399" t="s">
        <v>1337</v>
      </c>
      <c r="B152" s="154"/>
      <c r="C152" s="431">
        <v>0</v>
      </c>
    </row>
    <row r="153" spans="1:3" ht="13.5" customHeight="1" hidden="1">
      <c r="A153" s="399" t="s">
        <v>1338</v>
      </c>
      <c r="B153" s="193"/>
      <c r="C153" s="431">
        <v>0</v>
      </c>
    </row>
    <row r="154" spans="1:3" ht="13.5" customHeight="1">
      <c r="A154" s="399" t="s">
        <v>1339</v>
      </c>
      <c r="B154" s="154">
        <v>15844</v>
      </c>
      <c r="C154" s="431">
        <v>15844</v>
      </c>
    </row>
    <row r="155" spans="1:3" ht="13.5" customHeight="1" hidden="1">
      <c r="A155" s="245" t="s">
        <v>1340</v>
      </c>
      <c r="B155" s="154">
        <v>0</v>
      </c>
      <c r="C155" s="431">
        <v>0</v>
      </c>
    </row>
    <row r="156" spans="1:3" ht="13.5" customHeight="1" hidden="1">
      <c r="A156" s="399" t="s">
        <v>1023</v>
      </c>
      <c r="B156" s="154"/>
      <c r="C156" s="431">
        <v>0</v>
      </c>
    </row>
    <row r="157" spans="1:3" ht="13.5" customHeight="1" hidden="1">
      <c r="A157" s="399" t="s">
        <v>1024</v>
      </c>
      <c r="B157" s="154"/>
      <c r="C157" s="431">
        <v>0</v>
      </c>
    </row>
    <row r="158" spans="1:3" ht="13.5" customHeight="1">
      <c r="A158" s="399" t="s">
        <v>1027</v>
      </c>
      <c r="B158" s="154">
        <v>107064</v>
      </c>
      <c r="C158" s="431">
        <v>115221</v>
      </c>
    </row>
    <row r="159" spans="1:3" ht="12.75">
      <c r="A159" s="399" t="s">
        <v>1341</v>
      </c>
      <c r="B159" s="431">
        <v>-107064</v>
      </c>
      <c r="C159" s="431">
        <v>-115221</v>
      </c>
    </row>
    <row r="160" spans="1:3" ht="13.5" customHeight="1">
      <c r="A160" s="191" t="s">
        <v>1352</v>
      </c>
      <c r="B160" s="154"/>
      <c r="C160" s="430"/>
    </row>
    <row r="161" spans="1:3" ht="13.5" customHeight="1">
      <c r="A161" s="257" t="s">
        <v>1343</v>
      </c>
      <c r="B161" s="193">
        <v>47187</v>
      </c>
      <c r="C161" s="430">
        <v>11695</v>
      </c>
    </row>
    <row r="162" spans="1:3" ht="13.5" customHeight="1">
      <c r="A162" s="192" t="s">
        <v>1037</v>
      </c>
      <c r="B162" s="193">
        <v>33187</v>
      </c>
      <c r="C162" s="430">
        <v>11640</v>
      </c>
    </row>
    <row r="163" spans="1:3" ht="13.5" customHeight="1">
      <c r="A163" s="245" t="s">
        <v>1011</v>
      </c>
      <c r="B163" s="154">
        <v>27369</v>
      </c>
      <c r="C163" s="431">
        <v>10430</v>
      </c>
    </row>
    <row r="164" spans="1:3" ht="13.5" customHeight="1">
      <c r="A164" s="155" t="s">
        <v>1332</v>
      </c>
      <c r="B164" s="154">
        <v>27369</v>
      </c>
      <c r="C164" s="431">
        <v>10430</v>
      </c>
    </row>
    <row r="165" spans="1:3" ht="13.5" customHeight="1">
      <c r="A165" s="399" t="s">
        <v>566</v>
      </c>
      <c r="B165" s="154">
        <v>4327</v>
      </c>
      <c r="C165" s="431">
        <v>2117</v>
      </c>
    </row>
    <row r="166" spans="1:3" ht="13.5" customHeight="1">
      <c r="A166" s="399" t="s">
        <v>1351</v>
      </c>
      <c r="B166" s="154">
        <v>23042</v>
      </c>
      <c r="C166" s="431">
        <v>8313</v>
      </c>
    </row>
    <row r="167" spans="1:3" ht="13.5" customHeight="1" hidden="1">
      <c r="A167" s="399" t="s">
        <v>1344</v>
      </c>
      <c r="B167" s="154"/>
      <c r="C167" s="431">
        <v>0</v>
      </c>
    </row>
    <row r="168" spans="1:3" ht="13.5" customHeight="1" hidden="1">
      <c r="A168" s="399" t="s">
        <v>1335</v>
      </c>
      <c r="B168" s="154">
        <v>0</v>
      </c>
      <c r="C168" s="431">
        <v>0</v>
      </c>
    </row>
    <row r="169" spans="1:3" ht="12.75" hidden="1">
      <c r="A169" s="399" t="s">
        <v>1336</v>
      </c>
      <c r="B169" s="154">
        <v>0</v>
      </c>
      <c r="C169" s="431">
        <v>0</v>
      </c>
    </row>
    <row r="170" spans="1:3" ht="13.5" customHeight="1" hidden="1">
      <c r="A170" s="399" t="s">
        <v>1353</v>
      </c>
      <c r="B170" s="154"/>
      <c r="C170" s="431">
        <v>0</v>
      </c>
    </row>
    <row r="171" spans="1:3" ht="13.5" customHeight="1" hidden="1">
      <c r="A171" s="399" t="s">
        <v>1338</v>
      </c>
      <c r="B171" s="154">
        <v>0</v>
      </c>
      <c r="C171" s="431">
        <v>0</v>
      </c>
    </row>
    <row r="172" spans="1:3" ht="13.5" customHeight="1" hidden="1">
      <c r="A172" s="399" t="s">
        <v>1339</v>
      </c>
      <c r="B172" s="154"/>
      <c r="C172" s="431">
        <v>0</v>
      </c>
    </row>
    <row r="173" spans="1:3" ht="13.5" customHeight="1">
      <c r="A173" s="245" t="s">
        <v>1340</v>
      </c>
      <c r="B173" s="154">
        <v>5818</v>
      </c>
      <c r="C173" s="431">
        <v>1210</v>
      </c>
    </row>
    <row r="174" spans="1:3" ht="13.5" customHeight="1">
      <c r="A174" s="399" t="s">
        <v>1023</v>
      </c>
      <c r="B174" s="154">
        <v>5818</v>
      </c>
      <c r="C174" s="431">
        <v>1210</v>
      </c>
    </row>
    <row r="175" spans="1:3" ht="13.5" customHeight="1" hidden="1">
      <c r="A175" s="399" t="s">
        <v>1024</v>
      </c>
      <c r="B175" s="154">
        <v>0</v>
      </c>
      <c r="C175" s="431">
        <v>0</v>
      </c>
    </row>
    <row r="176" spans="1:3" ht="13.5" customHeight="1">
      <c r="A176" s="399" t="s">
        <v>1027</v>
      </c>
      <c r="B176" s="154">
        <v>14000</v>
      </c>
      <c r="C176" s="431">
        <v>55</v>
      </c>
    </row>
    <row r="177" spans="1:3" ht="12.75">
      <c r="A177" s="399" t="s">
        <v>1341</v>
      </c>
      <c r="B177" s="431">
        <v>-14000</v>
      </c>
      <c r="C177" s="431">
        <v>-55</v>
      </c>
    </row>
    <row r="178" spans="1:3" ht="13.5" customHeight="1">
      <c r="A178" s="191" t="s">
        <v>1354</v>
      </c>
      <c r="B178" s="154"/>
      <c r="C178" s="430"/>
    </row>
    <row r="179" spans="1:3" ht="13.5" customHeight="1">
      <c r="A179" s="257" t="s">
        <v>1343</v>
      </c>
      <c r="B179" s="193">
        <v>481652</v>
      </c>
      <c r="C179" s="430">
        <v>148784</v>
      </c>
    </row>
    <row r="180" spans="1:3" ht="13.5" customHeight="1">
      <c r="A180" s="192" t="s">
        <v>1037</v>
      </c>
      <c r="B180" s="193">
        <v>878538</v>
      </c>
      <c r="C180" s="430">
        <v>261732</v>
      </c>
    </row>
    <row r="181" spans="1:3" ht="13.5" customHeight="1">
      <c r="A181" s="245" t="s">
        <v>1011</v>
      </c>
      <c r="B181" s="154">
        <v>761196</v>
      </c>
      <c r="C181" s="431">
        <v>159058</v>
      </c>
    </row>
    <row r="182" spans="1:3" ht="13.5" customHeight="1">
      <c r="A182" s="155" t="s">
        <v>1332</v>
      </c>
      <c r="B182" s="154">
        <v>745047</v>
      </c>
      <c r="C182" s="431">
        <v>149161</v>
      </c>
    </row>
    <row r="183" spans="1:3" ht="13.5" customHeight="1">
      <c r="A183" s="399" t="s">
        <v>566</v>
      </c>
      <c r="B183" s="154">
        <v>58733</v>
      </c>
      <c r="C183" s="431">
        <v>13150</v>
      </c>
    </row>
    <row r="184" spans="1:3" ht="13.5" customHeight="1">
      <c r="A184" s="399" t="s">
        <v>1333</v>
      </c>
      <c r="B184" s="154">
        <v>686314</v>
      </c>
      <c r="C184" s="431">
        <v>136011</v>
      </c>
    </row>
    <row r="185" spans="1:3" ht="10.5" customHeight="1" hidden="1">
      <c r="A185" s="399" t="s">
        <v>1344</v>
      </c>
      <c r="B185" s="193"/>
      <c r="C185" s="431">
        <v>0</v>
      </c>
    </row>
    <row r="186" spans="1:3" ht="13.5" customHeight="1">
      <c r="A186" s="399" t="s">
        <v>1335</v>
      </c>
      <c r="B186" s="154">
        <v>16149</v>
      </c>
      <c r="C186" s="431">
        <v>9897</v>
      </c>
    </row>
    <row r="187" spans="1:3" ht="12.75">
      <c r="A187" s="399" t="s">
        <v>1336</v>
      </c>
      <c r="B187" s="154">
        <v>703</v>
      </c>
      <c r="C187" s="431">
        <v>703</v>
      </c>
    </row>
    <row r="188" spans="1:3" ht="13.5" customHeight="1">
      <c r="A188" s="399" t="s">
        <v>1353</v>
      </c>
      <c r="B188" s="154">
        <v>15446</v>
      </c>
      <c r="C188" s="431">
        <v>9194</v>
      </c>
    </row>
    <row r="189" spans="1:3" ht="13.5" customHeight="1" hidden="1">
      <c r="A189" s="399" t="s">
        <v>1338</v>
      </c>
      <c r="B189" s="154">
        <v>0</v>
      </c>
      <c r="C189" s="431">
        <v>0</v>
      </c>
    </row>
    <row r="190" spans="1:3" ht="13.5" customHeight="1" hidden="1">
      <c r="A190" s="399" t="s">
        <v>1339</v>
      </c>
      <c r="B190" s="154"/>
      <c r="C190" s="431">
        <v>0</v>
      </c>
    </row>
    <row r="191" spans="1:3" ht="13.5" customHeight="1">
      <c r="A191" s="245" t="s">
        <v>1340</v>
      </c>
      <c r="B191" s="154">
        <v>117342</v>
      </c>
      <c r="C191" s="431">
        <v>102674</v>
      </c>
    </row>
    <row r="192" spans="1:3" ht="13.5" customHeight="1">
      <c r="A192" s="399" t="s">
        <v>1023</v>
      </c>
      <c r="B192" s="154">
        <v>117342</v>
      </c>
      <c r="C192" s="431">
        <v>102674</v>
      </c>
    </row>
    <row r="193" spans="1:3" ht="13.5" customHeight="1" hidden="1">
      <c r="A193" s="399" t="s">
        <v>1024</v>
      </c>
      <c r="B193" s="154">
        <v>0</v>
      </c>
      <c r="C193" s="431">
        <v>0</v>
      </c>
    </row>
    <row r="194" spans="1:3" ht="13.5" customHeight="1">
      <c r="A194" s="399" t="s">
        <v>1027</v>
      </c>
      <c r="B194" s="154">
        <v>-396886</v>
      </c>
      <c r="C194" s="431">
        <v>-112948</v>
      </c>
    </row>
    <row r="195" spans="1:3" ht="12.75">
      <c r="A195" s="399" t="s">
        <v>1341</v>
      </c>
      <c r="B195" s="431">
        <v>396886</v>
      </c>
      <c r="C195" s="431">
        <v>112948</v>
      </c>
    </row>
    <row r="196" spans="1:3" ht="13.5" customHeight="1">
      <c r="A196" s="191" t="s">
        <v>1355</v>
      </c>
      <c r="B196" s="154"/>
      <c r="C196" s="430"/>
    </row>
    <row r="197" spans="1:3" ht="13.5" customHeight="1">
      <c r="A197" s="257" t="s">
        <v>1343</v>
      </c>
      <c r="B197" s="193">
        <v>67028</v>
      </c>
      <c r="C197" s="430">
        <v>14466</v>
      </c>
    </row>
    <row r="198" spans="1:3" ht="13.5" customHeight="1">
      <c r="A198" s="192" t="s">
        <v>1037</v>
      </c>
      <c r="B198" s="193">
        <v>47941</v>
      </c>
      <c r="C198" s="430">
        <v>5253</v>
      </c>
    </row>
    <row r="199" spans="1:3" ht="13.5" customHeight="1">
      <c r="A199" s="245" t="s">
        <v>1011</v>
      </c>
      <c r="B199" s="154">
        <v>46165</v>
      </c>
      <c r="C199" s="431">
        <v>5253</v>
      </c>
    </row>
    <row r="200" spans="1:3" ht="13.5" customHeight="1">
      <c r="A200" s="155" t="s">
        <v>1332</v>
      </c>
      <c r="B200" s="154">
        <v>43765</v>
      </c>
      <c r="C200" s="431">
        <v>4353</v>
      </c>
    </row>
    <row r="201" spans="1:3" ht="13.5" customHeight="1">
      <c r="A201" s="399" t="s">
        <v>566</v>
      </c>
      <c r="B201" s="154">
        <v>9779</v>
      </c>
      <c r="C201" s="431">
        <v>469</v>
      </c>
    </row>
    <row r="202" spans="1:3" ht="13.5" customHeight="1">
      <c r="A202" s="399" t="s">
        <v>1333</v>
      </c>
      <c r="B202" s="154">
        <v>33986</v>
      </c>
      <c r="C202" s="431">
        <v>3884</v>
      </c>
    </row>
    <row r="203" spans="1:3" ht="13.5" customHeight="1" hidden="1">
      <c r="A203" s="399" t="s">
        <v>1344</v>
      </c>
      <c r="B203" s="154"/>
      <c r="C203" s="431">
        <v>0</v>
      </c>
    </row>
    <row r="204" spans="1:3" ht="13.5" customHeight="1">
      <c r="A204" s="399" t="s">
        <v>1335</v>
      </c>
      <c r="B204" s="154">
        <v>2400</v>
      </c>
      <c r="C204" s="431">
        <v>900</v>
      </c>
    </row>
    <row r="205" spans="1:3" ht="12.75" hidden="1">
      <c r="A205" s="399" t="s">
        <v>1336</v>
      </c>
      <c r="B205" s="154">
        <v>0</v>
      </c>
      <c r="C205" s="431">
        <v>0</v>
      </c>
    </row>
    <row r="206" spans="1:3" ht="13.5" customHeight="1">
      <c r="A206" s="399" t="s">
        <v>1353</v>
      </c>
      <c r="B206" s="154">
        <v>2400</v>
      </c>
      <c r="C206" s="431">
        <v>900</v>
      </c>
    </row>
    <row r="207" spans="1:3" ht="13.5" customHeight="1" hidden="1">
      <c r="A207" s="399" t="s">
        <v>1338</v>
      </c>
      <c r="B207" s="154"/>
      <c r="C207" s="431">
        <v>0</v>
      </c>
    </row>
    <row r="208" spans="1:3" ht="13.5" customHeight="1" hidden="1">
      <c r="A208" s="399" t="s">
        <v>1339</v>
      </c>
      <c r="B208" s="154"/>
      <c r="C208" s="431">
        <v>0</v>
      </c>
    </row>
    <row r="209" spans="1:3" ht="13.5" customHeight="1">
      <c r="A209" s="245" t="s">
        <v>1340</v>
      </c>
      <c r="B209" s="154">
        <v>1776</v>
      </c>
      <c r="C209" s="431">
        <v>0</v>
      </c>
    </row>
    <row r="210" spans="1:3" ht="13.5" customHeight="1">
      <c r="A210" s="399" t="s">
        <v>1023</v>
      </c>
      <c r="B210" s="154">
        <v>1776</v>
      </c>
      <c r="C210" s="431">
        <v>0</v>
      </c>
    </row>
    <row r="211" spans="1:3" ht="13.5" customHeight="1" hidden="1">
      <c r="A211" s="399" t="s">
        <v>1024</v>
      </c>
      <c r="B211" s="154"/>
      <c r="C211" s="431">
        <v>0</v>
      </c>
    </row>
    <row r="212" spans="1:3" ht="13.5" customHeight="1">
      <c r="A212" s="399" t="s">
        <v>1027</v>
      </c>
      <c r="B212" s="154">
        <v>19087</v>
      </c>
      <c r="C212" s="431">
        <v>9213</v>
      </c>
    </row>
    <row r="213" spans="1:3" ht="12.75">
      <c r="A213" s="399" t="s">
        <v>1341</v>
      </c>
      <c r="B213" s="431">
        <v>-19087</v>
      </c>
      <c r="C213" s="431">
        <v>-9213</v>
      </c>
    </row>
    <row r="214" spans="1:3" ht="15" customHeight="1">
      <c r="A214" s="191" t="s">
        <v>1356</v>
      </c>
      <c r="B214" s="154"/>
      <c r="C214" s="430"/>
    </row>
    <row r="215" spans="1:3" ht="15" customHeight="1">
      <c r="A215" s="257" t="s">
        <v>1343</v>
      </c>
      <c r="B215" s="193">
        <v>900</v>
      </c>
      <c r="C215" s="430">
        <v>300</v>
      </c>
    </row>
    <row r="216" spans="1:3" ht="15" customHeight="1">
      <c r="A216" s="192" t="s">
        <v>1037</v>
      </c>
      <c r="B216" s="193">
        <v>0</v>
      </c>
      <c r="C216" s="430">
        <v>0</v>
      </c>
    </row>
    <row r="217" spans="1:3" ht="15" customHeight="1" hidden="1">
      <c r="A217" s="245" t="s">
        <v>1011</v>
      </c>
      <c r="B217" s="154">
        <v>0</v>
      </c>
      <c r="C217" s="430">
        <v>0</v>
      </c>
    </row>
    <row r="218" spans="1:3" ht="15" customHeight="1" hidden="1">
      <c r="A218" s="155" t="s">
        <v>1332</v>
      </c>
      <c r="B218" s="154">
        <v>0</v>
      </c>
      <c r="C218" s="430">
        <v>0</v>
      </c>
    </row>
    <row r="219" spans="1:3" ht="15" customHeight="1" hidden="1">
      <c r="A219" s="399" t="s">
        <v>566</v>
      </c>
      <c r="B219" s="154">
        <v>0</v>
      </c>
      <c r="C219" s="430">
        <v>0</v>
      </c>
    </row>
    <row r="220" spans="1:3" ht="15" customHeight="1" hidden="1">
      <c r="A220" s="399" t="s">
        <v>1357</v>
      </c>
      <c r="B220" s="154"/>
      <c r="C220" s="430">
        <v>0</v>
      </c>
    </row>
    <row r="221" spans="1:3" ht="15" customHeight="1" hidden="1">
      <c r="A221" s="399" t="s">
        <v>1344</v>
      </c>
      <c r="B221" s="154"/>
      <c r="C221" s="430">
        <v>0</v>
      </c>
    </row>
    <row r="222" spans="1:3" ht="15" customHeight="1" hidden="1">
      <c r="A222" s="399" t="s">
        <v>1335</v>
      </c>
      <c r="B222" s="154">
        <v>0</v>
      </c>
      <c r="C222" s="430">
        <v>0</v>
      </c>
    </row>
    <row r="223" spans="1:3" ht="12.75" hidden="1">
      <c r="A223" s="399" t="s">
        <v>1336</v>
      </c>
      <c r="B223" s="154"/>
      <c r="C223" s="430">
        <v>0</v>
      </c>
    </row>
    <row r="224" spans="1:3" ht="15" customHeight="1" hidden="1">
      <c r="A224" s="399" t="s">
        <v>1337</v>
      </c>
      <c r="B224" s="154"/>
      <c r="C224" s="430">
        <v>0</v>
      </c>
    </row>
    <row r="225" spans="1:3" ht="15" customHeight="1" hidden="1">
      <c r="A225" s="399" t="s">
        <v>1338</v>
      </c>
      <c r="B225" s="154"/>
      <c r="C225" s="430">
        <v>0</v>
      </c>
    </row>
    <row r="226" spans="1:3" ht="15" customHeight="1" hidden="1">
      <c r="A226" s="399" t="s">
        <v>1339</v>
      </c>
      <c r="B226" s="154"/>
      <c r="C226" s="430">
        <v>0</v>
      </c>
    </row>
    <row r="227" spans="1:3" ht="15" customHeight="1" hidden="1">
      <c r="A227" s="245" t="s">
        <v>1340</v>
      </c>
      <c r="B227" s="154">
        <v>0</v>
      </c>
      <c r="C227" s="430">
        <v>0</v>
      </c>
    </row>
    <row r="228" spans="1:3" ht="15" customHeight="1" hidden="1">
      <c r="A228" s="399" t="s">
        <v>1023</v>
      </c>
      <c r="B228" s="154"/>
      <c r="C228" s="430">
        <v>0</v>
      </c>
    </row>
    <row r="229" spans="1:3" ht="15" customHeight="1" hidden="1">
      <c r="A229" s="399" t="s">
        <v>1024</v>
      </c>
      <c r="B229" s="154"/>
      <c r="C229" s="430">
        <v>0</v>
      </c>
    </row>
    <row r="230" spans="1:3" ht="15" customHeight="1" hidden="1">
      <c r="A230" s="399" t="s">
        <v>1027</v>
      </c>
      <c r="B230" s="154">
        <v>900</v>
      </c>
      <c r="C230" s="430">
        <v>300</v>
      </c>
    </row>
    <row r="231" spans="1:3" ht="12.75" hidden="1">
      <c r="A231" s="399" t="s">
        <v>1341</v>
      </c>
      <c r="B231" s="154">
        <v>-900</v>
      </c>
      <c r="C231" s="430">
        <v>-300</v>
      </c>
    </row>
    <row r="232" spans="1:3" ht="13.5" customHeight="1">
      <c r="A232" s="191" t="s">
        <v>584</v>
      </c>
      <c r="B232" s="154"/>
      <c r="C232" s="430"/>
    </row>
    <row r="233" spans="1:3" ht="13.5" customHeight="1">
      <c r="A233" s="257" t="s">
        <v>1343</v>
      </c>
      <c r="B233" s="193">
        <v>-8674</v>
      </c>
      <c r="C233" s="430">
        <v>70280</v>
      </c>
    </row>
    <row r="234" spans="1:3" ht="13.5" customHeight="1">
      <c r="A234" s="192" t="s">
        <v>1037</v>
      </c>
      <c r="B234" s="193">
        <v>60585</v>
      </c>
      <c r="C234" s="430">
        <v>2802</v>
      </c>
    </row>
    <row r="235" spans="1:3" ht="13.5" customHeight="1">
      <c r="A235" s="245" t="s">
        <v>1011</v>
      </c>
      <c r="B235" s="154">
        <v>49838</v>
      </c>
      <c r="C235" s="431">
        <v>2973</v>
      </c>
    </row>
    <row r="236" spans="1:3" ht="13.5" customHeight="1">
      <c r="A236" s="155" t="s">
        <v>1332</v>
      </c>
      <c r="B236" s="154">
        <v>49838</v>
      </c>
      <c r="C236" s="431">
        <v>2973</v>
      </c>
    </row>
    <row r="237" spans="1:3" ht="13.5" customHeight="1">
      <c r="A237" s="399" t="s">
        <v>566</v>
      </c>
      <c r="B237" s="154">
        <v>6352</v>
      </c>
      <c r="C237" s="431">
        <v>1186</v>
      </c>
    </row>
    <row r="238" spans="1:3" ht="13.5" customHeight="1">
      <c r="A238" s="399" t="s">
        <v>1333</v>
      </c>
      <c r="B238" s="154">
        <v>43486</v>
      </c>
      <c r="C238" s="431">
        <v>1787</v>
      </c>
    </row>
    <row r="239" spans="1:3" ht="13.5" customHeight="1" hidden="1">
      <c r="A239" s="399" t="s">
        <v>1344</v>
      </c>
      <c r="B239" s="154"/>
      <c r="C239" s="431">
        <v>0</v>
      </c>
    </row>
    <row r="240" spans="1:3" ht="13.5" customHeight="1" hidden="1">
      <c r="A240" s="399" t="s">
        <v>1335</v>
      </c>
      <c r="B240" s="154">
        <v>0</v>
      </c>
      <c r="C240" s="431">
        <v>0</v>
      </c>
    </row>
    <row r="241" spans="1:3" ht="13.5" customHeight="1" hidden="1">
      <c r="A241" s="399" t="s">
        <v>1336</v>
      </c>
      <c r="B241" s="154"/>
      <c r="C241" s="431">
        <v>0</v>
      </c>
    </row>
    <row r="242" spans="1:3" ht="13.5" customHeight="1" hidden="1">
      <c r="A242" s="399" t="s">
        <v>1337</v>
      </c>
      <c r="B242" s="154"/>
      <c r="C242" s="431">
        <v>0</v>
      </c>
    </row>
    <row r="243" spans="1:3" ht="13.5" customHeight="1" hidden="1">
      <c r="A243" s="399" t="s">
        <v>1338</v>
      </c>
      <c r="B243" s="154"/>
      <c r="C243" s="431">
        <v>0</v>
      </c>
    </row>
    <row r="244" spans="1:3" ht="13.5" customHeight="1" hidden="1">
      <c r="A244" s="399" t="s">
        <v>1339</v>
      </c>
      <c r="B244" s="154"/>
      <c r="C244" s="431">
        <v>0</v>
      </c>
    </row>
    <row r="245" spans="1:3" ht="13.5" customHeight="1">
      <c r="A245" s="245" t="s">
        <v>1340</v>
      </c>
      <c r="B245" s="154">
        <v>10747</v>
      </c>
      <c r="C245" s="431">
        <v>-171</v>
      </c>
    </row>
    <row r="246" spans="1:3" ht="13.5" customHeight="1">
      <c r="A246" s="399" t="s">
        <v>1023</v>
      </c>
      <c r="B246" s="154">
        <v>10747</v>
      </c>
      <c r="C246" s="431">
        <v>-171</v>
      </c>
    </row>
    <row r="247" spans="1:3" ht="13.5" customHeight="1" hidden="1">
      <c r="A247" s="399" t="s">
        <v>1024</v>
      </c>
      <c r="B247" s="154">
        <v>0</v>
      </c>
      <c r="C247" s="431">
        <v>0</v>
      </c>
    </row>
    <row r="248" spans="1:3" ht="13.5" customHeight="1">
      <c r="A248" s="399" t="s">
        <v>1027</v>
      </c>
      <c r="B248" s="154">
        <v>-69259</v>
      </c>
      <c r="C248" s="431">
        <v>67478</v>
      </c>
    </row>
    <row r="249" spans="1:3" ht="12.75">
      <c r="A249" s="399" t="s">
        <v>1341</v>
      </c>
      <c r="B249" s="431">
        <v>69259</v>
      </c>
      <c r="C249" s="431">
        <v>-67478</v>
      </c>
    </row>
    <row r="250" spans="1:3" ht="13.5" customHeight="1">
      <c r="A250" s="191" t="s">
        <v>1358</v>
      </c>
      <c r="B250" s="193"/>
      <c r="C250" s="430"/>
    </row>
    <row r="251" spans="1:3" ht="13.5" customHeight="1">
      <c r="A251" s="257" t="s">
        <v>1343</v>
      </c>
      <c r="B251" s="193">
        <v>18275</v>
      </c>
      <c r="C251" s="430">
        <v>3769</v>
      </c>
    </row>
    <row r="252" spans="1:3" ht="13.5" customHeight="1">
      <c r="A252" s="192" t="s">
        <v>1037</v>
      </c>
      <c r="B252" s="193">
        <v>19538</v>
      </c>
      <c r="C252" s="430">
        <v>2394</v>
      </c>
    </row>
    <row r="253" spans="1:3" ht="13.5" customHeight="1">
      <c r="A253" s="245" t="s">
        <v>1011</v>
      </c>
      <c r="B253" s="154">
        <v>12486</v>
      </c>
      <c r="C253" s="431">
        <v>2394</v>
      </c>
    </row>
    <row r="254" spans="1:3" ht="13.5" customHeight="1">
      <c r="A254" s="155" t="s">
        <v>1332</v>
      </c>
      <c r="B254" s="154">
        <v>11310</v>
      </c>
      <c r="C254" s="431">
        <v>1875</v>
      </c>
    </row>
    <row r="255" spans="1:3" ht="13.5" customHeight="1">
      <c r="A255" s="399" t="s">
        <v>566</v>
      </c>
      <c r="B255" s="154">
        <v>4294</v>
      </c>
      <c r="C255" s="431">
        <v>853</v>
      </c>
    </row>
    <row r="256" spans="1:3" ht="13.5" customHeight="1">
      <c r="A256" s="399" t="s">
        <v>1333</v>
      </c>
      <c r="B256" s="154">
        <v>7016</v>
      </c>
      <c r="C256" s="431">
        <v>1022</v>
      </c>
    </row>
    <row r="257" spans="1:3" ht="13.5" customHeight="1" hidden="1">
      <c r="A257" s="399" t="s">
        <v>1344</v>
      </c>
      <c r="B257" s="154"/>
      <c r="C257" s="431">
        <v>0</v>
      </c>
    </row>
    <row r="258" spans="1:3" ht="13.5" customHeight="1">
      <c r="A258" s="399" t="s">
        <v>1335</v>
      </c>
      <c r="B258" s="154">
        <v>1176</v>
      </c>
      <c r="C258" s="431">
        <v>519</v>
      </c>
    </row>
    <row r="259" spans="1:3" ht="12.75">
      <c r="A259" s="399" t="s">
        <v>1336</v>
      </c>
      <c r="B259" s="154">
        <v>1176</v>
      </c>
      <c r="C259" s="431">
        <v>519</v>
      </c>
    </row>
    <row r="260" spans="1:3" ht="15" customHeight="1" hidden="1">
      <c r="A260" s="399" t="s">
        <v>1337</v>
      </c>
      <c r="B260" s="154"/>
      <c r="C260" s="431">
        <v>0</v>
      </c>
    </row>
    <row r="261" spans="1:3" ht="15" customHeight="1" hidden="1">
      <c r="A261" s="399" t="s">
        <v>1338</v>
      </c>
      <c r="B261" s="154"/>
      <c r="C261" s="431">
        <v>0</v>
      </c>
    </row>
    <row r="262" spans="1:3" ht="15" customHeight="1" hidden="1">
      <c r="A262" s="399" t="s">
        <v>1339</v>
      </c>
      <c r="B262" s="154"/>
      <c r="C262" s="431">
        <v>0</v>
      </c>
    </row>
    <row r="263" spans="1:3" ht="13.5" customHeight="1">
      <c r="A263" s="245" t="s">
        <v>1340</v>
      </c>
      <c r="B263" s="154">
        <v>7052</v>
      </c>
      <c r="C263" s="431">
        <v>0</v>
      </c>
    </row>
    <row r="264" spans="1:3" ht="13.5" customHeight="1">
      <c r="A264" s="399" t="s">
        <v>1023</v>
      </c>
      <c r="B264" s="154">
        <v>7052</v>
      </c>
      <c r="C264" s="431">
        <v>0</v>
      </c>
    </row>
    <row r="265" spans="1:3" ht="13.5" customHeight="1" hidden="1">
      <c r="A265" s="399" t="s">
        <v>1024</v>
      </c>
      <c r="B265" s="154">
        <v>0</v>
      </c>
      <c r="C265" s="431">
        <v>0</v>
      </c>
    </row>
    <row r="266" spans="1:3" ht="13.5" customHeight="1">
      <c r="A266" s="399" t="s">
        <v>1027</v>
      </c>
      <c r="B266" s="154">
        <v>-1263</v>
      </c>
      <c r="C266" s="431">
        <v>1375</v>
      </c>
    </row>
    <row r="267" spans="1:3" ht="12.75">
      <c r="A267" s="399" t="s">
        <v>1341</v>
      </c>
      <c r="B267" s="154">
        <v>1263</v>
      </c>
      <c r="C267" s="431">
        <v>-1375</v>
      </c>
    </row>
    <row r="268" spans="1:3" ht="13.5" customHeight="1">
      <c r="A268" s="191" t="s">
        <v>1359</v>
      </c>
      <c r="B268" s="154"/>
      <c r="C268" s="430"/>
    </row>
    <row r="269" spans="1:3" ht="13.5" customHeight="1">
      <c r="A269" s="257" t="s">
        <v>1343</v>
      </c>
      <c r="B269" s="193">
        <v>49738</v>
      </c>
      <c r="C269" s="430">
        <v>32237</v>
      </c>
    </row>
    <row r="270" spans="1:3" ht="13.5" customHeight="1">
      <c r="A270" s="192" t="s">
        <v>1037</v>
      </c>
      <c r="B270" s="193">
        <v>100491</v>
      </c>
      <c r="C270" s="430">
        <v>26250</v>
      </c>
    </row>
    <row r="271" spans="1:3" ht="13.5" customHeight="1">
      <c r="A271" s="469" t="s">
        <v>1011</v>
      </c>
      <c r="B271" s="470">
        <v>84870</v>
      </c>
      <c r="C271" s="471">
        <v>23947</v>
      </c>
    </row>
    <row r="272" spans="1:3" ht="13.5" customHeight="1">
      <c r="A272" s="155" t="s">
        <v>1332</v>
      </c>
      <c r="B272" s="154">
        <v>84870</v>
      </c>
      <c r="C272" s="431">
        <v>23947</v>
      </c>
    </row>
    <row r="273" spans="1:3" ht="13.5" customHeight="1">
      <c r="A273" s="399" t="s">
        <v>566</v>
      </c>
      <c r="B273" s="154">
        <v>25635</v>
      </c>
      <c r="C273" s="431">
        <v>3683</v>
      </c>
    </row>
    <row r="274" spans="1:3" ht="13.5" customHeight="1">
      <c r="A274" s="399" t="s">
        <v>1333</v>
      </c>
      <c r="B274" s="154">
        <v>59235</v>
      </c>
      <c r="C274" s="431">
        <v>20264</v>
      </c>
    </row>
    <row r="275" spans="1:3" ht="15" customHeight="1" hidden="1">
      <c r="A275" s="399" t="s">
        <v>1344</v>
      </c>
      <c r="B275" s="154"/>
      <c r="C275" s="431">
        <v>0</v>
      </c>
    </row>
    <row r="276" spans="1:3" ht="15" customHeight="1" hidden="1">
      <c r="A276" s="399" t="s">
        <v>1335</v>
      </c>
      <c r="B276" s="154">
        <v>0</v>
      </c>
      <c r="C276" s="431">
        <v>0</v>
      </c>
    </row>
    <row r="277" spans="1:3" ht="12.75" hidden="1">
      <c r="A277" s="399" t="s">
        <v>1336</v>
      </c>
      <c r="B277" s="154"/>
      <c r="C277" s="431">
        <v>0</v>
      </c>
    </row>
    <row r="278" spans="1:3" ht="15" customHeight="1" hidden="1">
      <c r="A278" s="399" t="s">
        <v>1337</v>
      </c>
      <c r="B278" s="154"/>
      <c r="C278" s="431">
        <v>0</v>
      </c>
    </row>
    <row r="279" spans="1:3" ht="15" customHeight="1" hidden="1">
      <c r="A279" s="399" t="s">
        <v>1338</v>
      </c>
      <c r="B279" s="154"/>
      <c r="C279" s="431">
        <v>0</v>
      </c>
    </row>
    <row r="280" spans="1:3" ht="15" customHeight="1" hidden="1">
      <c r="A280" s="399" t="s">
        <v>1339</v>
      </c>
      <c r="B280" s="154"/>
      <c r="C280" s="431">
        <v>0</v>
      </c>
    </row>
    <row r="281" spans="1:3" ht="13.5" customHeight="1">
      <c r="A281" s="245" t="s">
        <v>1340</v>
      </c>
      <c r="B281" s="154">
        <v>15621</v>
      </c>
      <c r="C281" s="431">
        <v>2303</v>
      </c>
    </row>
    <row r="282" spans="1:3" ht="13.5" customHeight="1">
      <c r="A282" s="399" t="s">
        <v>1023</v>
      </c>
      <c r="B282" s="154">
        <v>15621</v>
      </c>
      <c r="C282" s="431">
        <v>2303</v>
      </c>
    </row>
    <row r="283" spans="1:3" ht="13.5" customHeight="1" hidden="1">
      <c r="A283" s="399" t="s">
        <v>1024</v>
      </c>
      <c r="B283" s="154">
        <v>0</v>
      </c>
      <c r="C283" s="431">
        <v>0</v>
      </c>
    </row>
    <row r="284" spans="1:3" ht="13.5" customHeight="1">
      <c r="A284" s="399" t="s">
        <v>1027</v>
      </c>
      <c r="B284" s="154">
        <v>-50753</v>
      </c>
      <c r="C284" s="431">
        <v>5987</v>
      </c>
    </row>
    <row r="285" spans="1:3" ht="12.75">
      <c r="A285" s="399" t="s">
        <v>1341</v>
      </c>
      <c r="B285" s="431">
        <v>50753</v>
      </c>
      <c r="C285" s="431">
        <v>-5987</v>
      </c>
    </row>
    <row r="286" spans="1:3" ht="13.5" customHeight="1">
      <c r="A286" s="191" t="s">
        <v>1360</v>
      </c>
      <c r="B286" s="154"/>
      <c r="C286" s="430"/>
    </row>
    <row r="287" spans="1:3" ht="13.5" customHeight="1">
      <c r="A287" s="257" t="s">
        <v>1361</v>
      </c>
      <c r="B287" s="193">
        <v>321409</v>
      </c>
      <c r="C287" s="430">
        <v>183509</v>
      </c>
    </row>
    <row r="288" spans="1:3" ht="13.5" customHeight="1">
      <c r="A288" s="192" t="s">
        <v>1037</v>
      </c>
      <c r="B288" s="193">
        <v>376575</v>
      </c>
      <c r="C288" s="430">
        <v>209232</v>
      </c>
    </row>
    <row r="289" spans="1:3" ht="13.5" customHeight="1">
      <c r="A289" s="245" t="s">
        <v>1011</v>
      </c>
      <c r="B289" s="154">
        <v>190069</v>
      </c>
      <c r="C289" s="431">
        <v>50374</v>
      </c>
    </row>
    <row r="290" spans="1:3" ht="13.5" customHeight="1">
      <c r="A290" s="155" t="s">
        <v>1332</v>
      </c>
      <c r="B290" s="154">
        <v>185998</v>
      </c>
      <c r="C290" s="431">
        <v>49881</v>
      </c>
    </row>
    <row r="291" spans="1:3" ht="13.5" customHeight="1">
      <c r="A291" s="399" t="s">
        <v>566</v>
      </c>
      <c r="B291" s="154">
        <v>32385</v>
      </c>
      <c r="C291" s="431">
        <v>7905</v>
      </c>
    </row>
    <row r="292" spans="1:3" ht="13.5" customHeight="1">
      <c r="A292" s="399" t="s">
        <v>1333</v>
      </c>
      <c r="B292" s="154">
        <v>153613</v>
      </c>
      <c r="C292" s="431">
        <v>41976</v>
      </c>
    </row>
    <row r="293" spans="1:3" ht="13.5" customHeight="1" hidden="1">
      <c r="A293" s="399" t="s">
        <v>1344</v>
      </c>
      <c r="B293" s="154"/>
      <c r="C293" s="431">
        <v>0</v>
      </c>
    </row>
    <row r="294" spans="1:3" ht="13.5" customHeight="1">
      <c r="A294" s="399" t="s">
        <v>1335</v>
      </c>
      <c r="B294" s="154">
        <v>4071</v>
      </c>
      <c r="C294" s="431">
        <v>493</v>
      </c>
    </row>
    <row r="295" spans="1:3" ht="12.75">
      <c r="A295" s="399" t="s">
        <v>1336</v>
      </c>
      <c r="B295" s="154">
        <v>1301</v>
      </c>
      <c r="C295" s="431">
        <v>233</v>
      </c>
    </row>
    <row r="296" spans="1:3" ht="13.5" customHeight="1">
      <c r="A296" s="399" t="s">
        <v>1337</v>
      </c>
      <c r="B296" s="154">
        <v>2770</v>
      </c>
      <c r="C296" s="431">
        <v>260</v>
      </c>
    </row>
    <row r="297" spans="1:3" ht="13.5" customHeight="1" hidden="1">
      <c r="A297" s="399" t="s">
        <v>1338</v>
      </c>
      <c r="B297" s="193"/>
      <c r="C297" s="431">
        <v>0</v>
      </c>
    </row>
    <row r="298" spans="1:3" ht="13.5" customHeight="1" hidden="1">
      <c r="A298" s="399" t="s">
        <v>1339</v>
      </c>
      <c r="B298" s="193"/>
      <c r="C298" s="431">
        <v>0</v>
      </c>
    </row>
    <row r="299" spans="1:3" ht="13.5" customHeight="1">
      <c r="A299" s="245" t="s">
        <v>1340</v>
      </c>
      <c r="B299" s="154">
        <v>186506</v>
      </c>
      <c r="C299" s="431">
        <v>158858</v>
      </c>
    </row>
    <row r="300" spans="1:3" ht="13.5" customHeight="1">
      <c r="A300" s="399" t="s">
        <v>1023</v>
      </c>
      <c r="B300" s="154">
        <v>186506</v>
      </c>
      <c r="C300" s="431">
        <v>158858</v>
      </c>
    </row>
    <row r="301" spans="1:3" ht="13.5" customHeight="1" hidden="1">
      <c r="A301" s="399" t="s">
        <v>1024</v>
      </c>
      <c r="B301" s="154">
        <v>0</v>
      </c>
      <c r="C301" s="431">
        <v>0</v>
      </c>
    </row>
    <row r="302" spans="1:3" ht="13.5" customHeight="1">
      <c r="A302" s="399" t="s">
        <v>1027</v>
      </c>
      <c r="B302" s="154">
        <v>-55166</v>
      </c>
      <c r="C302" s="431">
        <v>-25723</v>
      </c>
    </row>
    <row r="303" spans="1:3" ht="12.75">
      <c r="A303" s="399" t="s">
        <v>1341</v>
      </c>
      <c r="B303" s="431">
        <v>55166</v>
      </c>
      <c r="C303" s="431">
        <v>25723</v>
      </c>
    </row>
    <row r="304" spans="1:3" ht="15" customHeight="1" hidden="1">
      <c r="A304" s="191" t="s">
        <v>1362</v>
      </c>
      <c r="B304" s="154"/>
      <c r="C304" s="430">
        <v>0</v>
      </c>
    </row>
    <row r="305" spans="1:3" ht="15" customHeight="1" hidden="1">
      <c r="A305" s="257" t="s">
        <v>1343</v>
      </c>
      <c r="B305" s="193"/>
      <c r="C305" s="430">
        <v>0</v>
      </c>
    </row>
    <row r="306" spans="1:3" ht="15" customHeight="1" hidden="1">
      <c r="A306" s="192" t="s">
        <v>1037</v>
      </c>
      <c r="B306" s="193">
        <v>0</v>
      </c>
      <c r="C306" s="430">
        <v>0</v>
      </c>
    </row>
    <row r="307" spans="1:3" ht="15" customHeight="1" hidden="1">
      <c r="A307" s="245" t="s">
        <v>1011</v>
      </c>
      <c r="B307" s="154">
        <v>0</v>
      </c>
      <c r="C307" s="430">
        <v>0</v>
      </c>
    </row>
    <row r="308" spans="1:3" ht="15" customHeight="1" hidden="1">
      <c r="A308" s="155" t="s">
        <v>1332</v>
      </c>
      <c r="B308" s="154">
        <v>0</v>
      </c>
      <c r="C308" s="430">
        <v>0</v>
      </c>
    </row>
    <row r="309" spans="1:3" ht="15" customHeight="1" hidden="1">
      <c r="A309" s="399" t="s">
        <v>566</v>
      </c>
      <c r="B309" s="154"/>
      <c r="C309" s="430">
        <v>0</v>
      </c>
    </row>
    <row r="310" spans="1:3" ht="15" customHeight="1" hidden="1">
      <c r="A310" s="399" t="s">
        <v>1333</v>
      </c>
      <c r="B310" s="154"/>
      <c r="C310" s="430">
        <v>0</v>
      </c>
    </row>
    <row r="311" spans="1:3" ht="15" customHeight="1" hidden="1">
      <c r="A311" s="399" t="s">
        <v>1344</v>
      </c>
      <c r="B311" s="154"/>
      <c r="C311" s="430">
        <v>0</v>
      </c>
    </row>
    <row r="312" spans="1:3" ht="15" customHeight="1" hidden="1">
      <c r="A312" s="399" t="s">
        <v>1335</v>
      </c>
      <c r="B312" s="154">
        <v>0</v>
      </c>
      <c r="C312" s="430">
        <v>0</v>
      </c>
    </row>
    <row r="313" spans="1:3" ht="12.75" hidden="1">
      <c r="A313" s="399" t="s">
        <v>1336</v>
      </c>
      <c r="B313" s="154"/>
      <c r="C313" s="430">
        <v>0</v>
      </c>
    </row>
    <row r="314" spans="1:3" ht="15" customHeight="1" hidden="1">
      <c r="A314" s="399" t="s">
        <v>1337</v>
      </c>
      <c r="B314" s="154"/>
      <c r="C314" s="430">
        <v>0</v>
      </c>
    </row>
    <row r="315" spans="1:3" ht="15" customHeight="1" hidden="1">
      <c r="A315" s="399" t="s">
        <v>1338</v>
      </c>
      <c r="B315" s="154"/>
      <c r="C315" s="430">
        <v>0</v>
      </c>
    </row>
    <row r="316" spans="1:3" ht="15" customHeight="1" hidden="1">
      <c r="A316" s="399" t="s">
        <v>1339</v>
      </c>
      <c r="B316" s="154"/>
      <c r="C316" s="430">
        <v>0</v>
      </c>
    </row>
    <row r="317" spans="1:3" ht="15" customHeight="1" hidden="1">
      <c r="A317" s="245" t="s">
        <v>1340</v>
      </c>
      <c r="B317" s="154">
        <v>0</v>
      </c>
      <c r="C317" s="430">
        <v>0</v>
      </c>
    </row>
    <row r="318" spans="1:3" ht="15" customHeight="1" hidden="1">
      <c r="A318" s="399" t="s">
        <v>1023</v>
      </c>
      <c r="B318" s="154"/>
      <c r="C318" s="430">
        <v>0</v>
      </c>
    </row>
    <row r="319" spans="1:3" ht="15" customHeight="1" hidden="1">
      <c r="A319" s="399" t="s">
        <v>1024</v>
      </c>
      <c r="B319" s="154"/>
      <c r="C319" s="430">
        <v>0</v>
      </c>
    </row>
    <row r="320" spans="1:3" ht="15" customHeight="1" hidden="1">
      <c r="A320" s="399" t="s">
        <v>1027</v>
      </c>
      <c r="B320" s="154">
        <v>0</v>
      </c>
      <c r="C320" s="430">
        <v>0</v>
      </c>
    </row>
    <row r="321" spans="1:3" ht="12.75" hidden="1">
      <c r="A321" s="399" t="s">
        <v>1341</v>
      </c>
      <c r="B321" s="154">
        <v>0</v>
      </c>
      <c r="C321" s="430">
        <v>0</v>
      </c>
    </row>
    <row r="322" spans="1:3" ht="15" customHeight="1" hidden="1">
      <c r="A322" s="191" t="s">
        <v>1363</v>
      </c>
      <c r="B322" s="154"/>
      <c r="C322" s="430">
        <v>0</v>
      </c>
    </row>
    <row r="323" spans="1:3" ht="15" customHeight="1" hidden="1">
      <c r="A323" s="257" t="s">
        <v>1343</v>
      </c>
      <c r="B323" s="193"/>
      <c r="C323" s="430">
        <v>0</v>
      </c>
    </row>
    <row r="324" spans="1:3" ht="15" customHeight="1" hidden="1">
      <c r="A324" s="192" t="s">
        <v>1037</v>
      </c>
      <c r="B324" s="193">
        <v>0</v>
      </c>
      <c r="C324" s="430">
        <v>0</v>
      </c>
    </row>
    <row r="325" spans="1:3" ht="15" customHeight="1" hidden="1">
      <c r="A325" s="245" t="s">
        <v>1011</v>
      </c>
      <c r="B325" s="154">
        <v>0</v>
      </c>
      <c r="C325" s="430">
        <v>0</v>
      </c>
    </row>
    <row r="326" spans="1:3" ht="15" customHeight="1" hidden="1">
      <c r="A326" s="155" t="s">
        <v>1332</v>
      </c>
      <c r="B326" s="154">
        <v>0</v>
      </c>
      <c r="C326" s="430">
        <v>0</v>
      </c>
    </row>
    <row r="327" spans="1:3" ht="15" customHeight="1" hidden="1">
      <c r="A327" s="399" t="s">
        <v>566</v>
      </c>
      <c r="B327" s="154"/>
      <c r="C327" s="430">
        <v>0</v>
      </c>
    </row>
    <row r="328" spans="1:3" ht="15" customHeight="1" hidden="1">
      <c r="A328" s="399" t="s">
        <v>1333</v>
      </c>
      <c r="B328" s="154"/>
      <c r="C328" s="430">
        <v>0</v>
      </c>
    </row>
    <row r="329" spans="1:3" ht="15" customHeight="1" hidden="1">
      <c r="A329" s="399" t="s">
        <v>1344</v>
      </c>
      <c r="B329" s="154"/>
      <c r="C329" s="430">
        <v>0</v>
      </c>
    </row>
    <row r="330" spans="1:3" ht="15" customHeight="1" hidden="1">
      <c r="A330" s="399" t="s">
        <v>1335</v>
      </c>
      <c r="B330" s="154">
        <v>0</v>
      </c>
      <c r="C330" s="430">
        <v>0</v>
      </c>
    </row>
    <row r="331" spans="1:3" ht="12.75" hidden="1">
      <c r="A331" s="399" t="s">
        <v>1336</v>
      </c>
      <c r="B331" s="154"/>
      <c r="C331" s="430">
        <v>0</v>
      </c>
    </row>
    <row r="332" spans="1:3" ht="15" customHeight="1" hidden="1">
      <c r="A332" s="399" t="s">
        <v>1337</v>
      </c>
      <c r="B332" s="154"/>
      <c r="C332" s="430">
        <v>0</v>
      </c>
    </row>
    <row r="333" spans="1:3" ht="15" customHeight="1" hidden="1">
      <c r="A333" s="399" t="s">
        <v>1338</v>
      </c>
      <c r="B333" s="154"/>
      <c r="C333" s="430">
        <v>0</v>
      </c>
    </row>
    <row r="334" spans="1:3" ht="15" customHeight="1" hidden="1">
      <c r="A334" s="399" t="s">
        <v>1339</v>
      </c>
      <c r="B334" s="154"/>
      <c r="C334" s="430">
        <v>0</v>
      </c>
    </row>
    <row r="335" spans="1:3" ht="15" customHeight="1" hidden="1">
      <c r="A335" s="245" t="s">
        <v>1340</v>
      </c>
      <c r="B335" s="154">
        <v>0</v>
      </c>
      <c r="C335" s="430">
        <v>0</v>
      </c>
    </row>
    <row r="336" spans="1:3" ht="15" customHeight="1" hidden="1">
      <c r="A336" s="399" t="s">
        <v>1023</v>
      </c>
      <c r="B336" s="154"/>
      <c r="C336" s="430">
        <v>0</v>
      </c>
    </row>
    <row r="337" spans="1:3" ht="15" customHeight="1" hidden="1">
      <c r="A337" s="399" t="s">
        <v>1024</v>
      </c>
      <c r="B337" s="154"/>
      <c r="C337" s="430">
        <v>0</v>
      </c>
    </row>
    <row r="338" spans="1:3" ht="15" customHeight="1" hidden="1">
      <c r="A338" s="399" t="s">
        <v>1027</v>
      </c>
      <c r="B338" s="154">
        <v>0</v>
      </c>
      <c r="C338" s="430">
        <v>0</v>
      </c>
    </row>
    <row r="339" spans="1:3" ht="12.75" hidden="1">
      <c r="A339" s="399" t="s">
        <v>1341</v>
      </c>
      <c r="B339" s="154">
        <v>0</v>
      </c>
      <c r="C339" s="430">
        <v>0</v>
      </c>
    </row>
    <row r="340" spans="1:3" ht="13.5" customHeight="1">
      <c r="A340" s="191" t="s">
        <v>1364</v>
      </c>
      <c r="B340" s="154"/>
      <c r="C340" s="430"/>
    </row>
    <row r="341" spans="1:3" ht="13.5" customHeight="1">
      <c r="A341" s="257" t="s">
        <v>1343</v>
      </c>
      <c r="B341" s="193">
        <v>58188</v>
      </c>
      <c r="C341" s="430">
        <v>7228</v>
      </c>
    </row>
    <row r="342" spans="1:3" ht="13.5" customHeight="1">
      <c r="A342" s="192" t="s">
        <v>1037</v>
      </c>
      <c r="B342" s="193">
        <v>46721</v>
      </c>
      <c r="C342" s="430">
        <v>17348</v>
      </c>
    </row>
    <row r="343" spans="1:3" ht="13.5" customHeight="1">
      <c r="A343" s="245" t="s">
        <v>1011</v>
      </c>
      <c r="B343" s="154">
        <v>43995</v>
      </c>
      <c r="C343" s="431">
        <v>17348</v>
      </c>
    </row>
    <row r="344" spans="1:3" ht="13.5" customHeight="1">
      <c r="A344" s="155" t="s">
        <v>1332</v>
      </c>
      <c r="B344" s="154">
        <v>43995</v>
      </c>
      <c r="C344" s="431">
        <v>17348</v>
      </c>
    </row>
    <row r="345" spans="1:3" ht="13.5" customHeight="1">
      <c r="A345" s="399" t="s">
        <v>566</v>
      </c>
      <c r="B345" s="154">
        <v>9313</v>
      </c>
      <c r="C345" s="431">
        <v>1978</v>
      </c>
    </row>
    <row r="346" spans="1:3" ht="13.5" customHeight="1">
      <c r="A346" s="399" t="s">
        <v>1333</v>
      </c>
      <c r="B346" s="154">
        <v>34682</v>
      </c>
      <c r="C346" s="431">
        <v>15370</v>
      </c>
    </row>
    <row r="347" spans="1:3" ht="13.5" customHeight="1" hidden="1">
      <c r="A347" s="399" t="s">
        <v>1344</v>
      </c>
      <c r="B347" s="154"/>
      <c r="C347" s="431">
        <v>0</v>
      </c>
    </row>
    <row r="348" spans="1:3" ht="13.5" customHeight="1" hidden="1">
      <c r="A348" s="399" t="s">
        <v>1335</v>
      </c>
      <c r="B348" s="154">
        <v>0</v>
      </c>
      <c r="C348" s="431">
        <v>0</v>
      </c>
    </row>
    <row r="349" spans="1:3" ht="13.5" customHeight="1" hidden="1">
      <c r="A349" s="399" t="s">
        <v>1336</v>
      </c>
      <c r="B349" s="193"/>
      <c r="C349" s="431">
        <v>0</v>
      </c>
    </row>
    <row r="350" spans="1:3" ht="13.5" customHeight="1" hidden="1">
      <c r="A350" s="399" t="s">
        <v>1337</v>
      </c>
      <c r="B350" s="193"/>
      <c r="C350" s="431">
        <v>0</v>
      </c>
    </row>
    <row r="351" spans="1:3" ht="13.5" customHeight="1" hidden="1">
      <c r="A351" s="399" t="s">
        <v>1338</v>
      </c>
      <c r="B351" s="154"/>
      <c r="C351" s="431">
        <v>0</v>
      </c>
    </row>
    <row r="352" spans="1:3" ht="13.5" customHeight="1" hidden="1">
      <c r="A352" s="399" t="s">
        <v>1339</v>
      </c>
      <c r="B352" s="154"/>
      <c r="C352" s="431">
        <v>0</v>
      </c>
    </row>
    <row r="353" spans="1:3" ht="13.5" customHeight="1">
      <c r="A353" s="245" t="s">
        <v>1340</v>
      </c>
      <c r="B353" s="154">
        <v>2726</v>
      </c>
      <c r="C353" s="431">
        <v>0</v>
      </c>
    </row>
    <row r="354" spans="1:3" ht="13.5" customHeight="1">
      <c r="A354" s="399" t="s">
        <v>1023</v>
      </c>
      <c r="B354" s="154">
        <v>2726</v>
      </c>
      <c r="C354" s="431">
        <v>0</v>
      </c>
    </row>
    <row r="355" spans="1:3" ht="13.5" customHeight="1" hidden="1">
      <c r="A355" s="399" t="s">
        <v>1024</v>
      </c>
      <c r="B355" s="154"/>
      <c r="C355" s="431">
        <v>0</v>
      </c>
    </row>
    <row r="356" spans="1:3" ht="13.5" customHeight="1">
      <c r="A356" s="399" t="s">
        <v>1027</v>
      </c>
      <c r="B356" s="154">
        <v>11467</v>
      </c>
      <c r="C356" s="431">
        <v>-10120</v>
      </c>
    </row>
    <row r="357" spans="1:3" ht="12.75">
      <c r="A357" s="399" t="s">
        <v>1341</v>
      </c>
      <c r="B357" s="431">
        <v>-11467</v>
      </c>
      <c r="C357" s="431">
        <v>10120</v>
      </c>
    </row>
    <row r="358" spans="1:3" ht="15" customHeight="1" hidden="1">
      <c r="A358" s="191" t="s">
        <v>1365</v>
      </c>
      <c r="B358" s="154"/>
      <c r="C358" s="430">
        <v>0</v>
      </c>
    </row>
    <row r="359" spans="1:3" ht="15" customHeight="1" hidden="1">
      <c r="A359" s="257" t="s">
        <v>1343</v>
      </c>
      <c r="B359" s="193"/>
      <c r="C359" s="430">
        <v>0</v>
      </c>
    </row>
    <row r="360" spans="1:3" ht="15" customHeight="1" hidden="1">
      <c r="A360" s="192" t="s">
        <v>1037</v>
      </c>
      <c r="B360" s="193">
        <v>0</v>
      </c>
      <c r="C360" s="430">
        <v>0</v>
      </c>
    </row>
    <row r="361" spans="1:3" ht="15" customHeight="1" hidden="1">
      <c r="A361" s="245" t="s">
        <v>1011</v>
      </c>
      <c r="B361" s="154">
        <v>0</v>
      </c>
      <c r="C361" s="430">
        <v>0</v>
      </c>
    </row>
    <row r="362" spans="1:3" ht="15" customHeight="1" hidden="1">
      <c r="A362" s="155" t="s">
        <v>1332</v>
      </c>
      <c r="B362" s="154">
        <v>0</v>
      </c>
      <c r="C362" s="430">
        <v>0</v>
      </c>
    </row>
    <row r="363" spans="1:3" ht="15" customHeight="1" hidden="1">
      <c r="A363" s="399" t="s">
        <v>566</v>
      </c>
      <c r="B363" s="154"/>
      <c r="C363" s="430">
        <v>0</v>
      </c>
    </row>
    <row r="364" spans="1:3" ht="15" customHeight="1" hidden="1">
      <c r="A364" s="399" t="s">
        <v>1333</v>
      </c>
      <c r="B364" s="154"/>
      <c r="C364" s="430">
        <v>0</v>
      </c>
    </row>
    <row r="365" spans="1:3" ht="15" customHeight="1" hidden="1">
      <c r="A365" s="399" t="s">
        <v>1344</v>
      </c>
      <c r="B365" s="154"/>
      <c r="C365" s="430">
        <v>0</v>
      </c>
    </row>
    <row r="366" spans="1:3" ht="15" customHeight="1" hidden="1">
      <c r="A366" s="399" t="s">
        <v>1335</v>
      </c>
      <c r="B366" s="154">
        <v>0</v>
      </c>
      <c r="C366" s="430">
        <v>0</v>
      </c>
    </row>
    <row r="367" spans="1:3" ht="12.75" hidden="1">
      <c r="A367" s="399" t="s">
        <v>1336</v>
      </c>
      <c r="B367" s="154"/>
      <c r="C367" s="430">
        <v>0</v>
      </c>
    </row>
    <row r="368" spans="1:3" ht="15" customHeight="1" hidden="1">
      <c r="A368" s="399" t="s">
        <v>1337</v>
      </c>
      <c r="B368" s="154"/>
      <c r="C368" s="430">
        <v>0</v>
      </c>
    </row>
    <row r="369" spans="1:3" ht="15" customHeight="1" hidden="1">
      <c r="A369" s="399" t="s">
        <v>1338</v>
      </c>
      <c r="B369" s="154"/>
      <c r="C369" s="430">
        <v>0</v>
      </c>
    </row>
    <row r="370" spans="1:3" ht="15" customHeight="1" hidden="1">
      <c r="A370" s="399" t="s">
        <v>1339</v>
      </c>
      <c r="B370" s="154"/>
      <c r="C370" s="430">
        <v>0</v>
      </c>
    </row>
    <row r="371" spans="1:3" ht="15" customHeight="1" hidden="1">
      <c r="A371" s="245" t="s">
        <v>1340</v>
      </c>
      <c r="B371" s="154">
        <v>0</v>
      </c>
      <c r="C371" s="430">
        <v>0</v>
      </c>
    </row>
    <row r="372" spans="1:3" ht="15" customHeight="1" hidden="1">
      <c r="A372" s="399" t="s">
        <v>1023</v>
      </c>
      <c r="B372" s="154"/>
      <c r="C372" s="430">
        <v>0</v>
      </c>
    </row>
    <row r="373" spans="1:3" ht="15" customHeight="1" hidden="1">
      <c r="A373" s="399" t="s">
        <v>1024</v>
      </c>
      <c r="B373" s="154"/>
      <c r="C373" s="430">
        <v>0</v>
      </c>
    </row>
    <row r="374" spans="1:3" ht="15" customHeight="1" hidden="1">
      <c r="A374" s="399" t="s">
        <v>1027</v>
      </c>
      <c r="B374" s="154">
        <v>0</v>
      </c>
      <c r="C374" s="430">
        <v>0</v>
      </c>
    </row>
    <row r="375" spans="1:3" ht="12.75" hidden="1">
      <c r="A375" s="399" t="s">
        <v>1341</v>
      </c>
      <c r="B375" s="154">
        <v>0</v>
      </c>
      <c r="C375" s="430">
        <v>0</v>
      </c>
    </row>
    <row r="376" spans="1:3" ht="15" customHeight="1" hidden="1">
      <c r="A376" s="191" t="s">
        <v>1366</v>
      </c>
      <c r="B376" s="154"/>
      <c r="C376" s="430">
        <v>0</v>
      </c>
    </row>
    <row r="377" spans="1:3" ht="15" customHeight="1" hidden="1">
      <c r="A377" s="257" t="s">
        <v>1343</v>
      </c>
      <c r="B377" s="193"/>
      <c r="C377" s="430">
        <v>0</v>
      </c>
    </row>
    <row r="378" spans="1:3" ht="15" customHeight="1" hidden="1">
      <c r="A378" s="192" t="s">
        <v>1037</v>
      </c>
      <c r="B378" s="193">
        <v>0</v>
      </c>
      <c r="C378" s="430">
        <v>0</v>
      </c>
    </row>
    <row r="379" spans="1:3" ht="15" customHeight="1" hidden="1">
      <c r="A379" s="245" t="s">
        <v>1011</v>
      </c>
      <c r="B379" s="154">
        <v>0</v>
      </c>
      <c r="C379" s="430">
        <v>0</v>
      </c>
    </row>
    <row r="380" spans="1:3" ht="15" customHeight="1" hidden="1">
      <c r="A380" s="155" t="s">
        <v>1332</v>
      </c>
      <c r="B380" s="154">
        <v>0</v>
      </c>
      <c r="C380" s="430">
        <v>0</v>
      </c>
    </row>
    <row r="381" spans="1:3" ht="15" customHeight="1" hidden="1">
      <c r="A381" s="399" t="s">
        <v>566</v>
      </c>
      <c r="B381" s="154"/>
      <c r="C381" s="430">
        <v>0</v>
      </c>
    </row>
    <row r="382" spans="1:3" ht="15" customHeight="1" hidden="1">
      <c r="A382" s="399" t="s">
        <v>1333</v>
      </c>
      <c r="B382" s="154"/>
      <c r="C382" s="430">
        <v>0</v>
      </c>
    </row>
    <row r="383" spans="1:3" ht="15" customHeight="1" hidden="1">
      <c r="A383" s="399" t="s">
        <v>1344</v>
      </c>
      <c r="B383" s="154"/>
      <c r="C383" s="430">
        <v>0</v>
      </c>
    </row>
    <row r="384" spans="1:3" ht="15" customHeight="1" hidden="1">
      <c r="A384" s="399" t="s">
        <v>1335</v>
      </c>
      <c r="B384" s="154">
        <v>0</v>
      </c>
      <c r="C384" s="430">
        <v>0</v>
      </c>
    </row>
    <row r="385" spans="1:3" ht="12.75" hidden="1">
      <c r="A385" s="399" t="s">
        <v>1336</v>
      </c>
      <c r="B385" s="154"/>
      <c r="C385" s="430">
        <v>0</v>
      </c>
    </row>
    <row r="386" spans="1:3" ht="15" customHeight="1" hidden="1">
      <c r="A386" s="399" t="s">
        <v>1337</v>
      </c>
      <c r="B386" s="154"/>
      <c r="C386" s="430">
        <v>0</v>
      </c>
    </row>
    <row r="387" spans="1:3" ht="15" customHeight="1" hidden="1">
      <c r="A387" s="399" t="s">
        <v>1338</v>
      </c>
      <c r="B387" s="154"/>
      <c r="C387" s="430">
        <v>0</v>
      </c>
    </row>
    <row r="388" spans="1:3" ht="15" customHeight="1" hidden="1">
      <c r="A388" s="399" t="s">
        <v>1339</v>
      </c>
      <c r="B388" s="154"/>
      <c r="C388" s="430">
        <v>0</v>
      </c>
    </row>
    <row r="389" spans="1:3" ht="15" customHeight="1" hidden="1">
      <c r="A389" s="245" t="s">
        <v>1340</v>
      </c>
      <c r="B389" s="154">
        <v>0</v>
      </c>
      <c r="C389" s="430">
        <v>0</v>
      </c>
    </row>
    <row r="390" spans="1:3" ht="15" customHeight="1" hidden="1">
      <c r="A390" s="399" t="s">
        <v>1023</v>
      </c>
      <c r="B390" s="154"/>
      <c r="C390" s="430">
        <v>0</v>
      </c>
    </row>
    <row r="391" spans="1:3" ht="15" customHeight="1" hidden="1">
      <c r="A391" s="399" t="s">
        <v>1024</v>
      </c>
      <c r="B391" s="154"/>
      <c r="C391" s="430">
        <v>0</v>
      </c>
    </row>
    <row r="392" spans="1:3" ht="15" customHeight="1" hidden="1">
      <c r="A392" s="399" t="s">
        <v>1027</v>
      </c>
      <c r="B392" s="154">
        <v>0</v>
      </c>
      <c r="C392" s="430">
        <v>0</v>
      </c>
    </row>
    <row r="393" spans="1:3" ht="12.75" hidden="1">
      <c r="A393" s="399" t="s">
        <v>1341</v>
      </c>
      <c r="B393" s="154">
        <v>0</v>
      </c>
      <c r="C393" s="430">
        <v>0</v>
      </c>
    </row>
    <row r="394" spans="1:3" ht="15" customHeight="1" hidden="1">
      <c r="A394" s="191" t="s">
        <v>1367</v>
      </c>
      <c r="B394" s="154"/>
      <c r="C394" s="430">
        <v>0</v>
      </c>
    </row>
    <row r="395" spans="1:3" ht="15" customHeight="1" hidden="1">
      <c r="A395" s="257" t="s">
        <v>1343</v>
      </c>
      <c r="B395" s="193"/>
      <c r="C395" s="430">
        <v>0</v>
      </c>
    </row>
    <row r="396" spans="1:3" ht="15" customHeight="1" hidden="1">
      <c r="A396" s="192" t="s">
        <v>1037</v>
      </c>
      <c r="B396" s="193">
        <v>0</v>
      </c>
      <c r="C396" s="430">
        <v>0</v>
      </c>
    </row>
    <row r="397" spans="1:3" ht="15" customHeight="1" hidden="1">
      <c r="A397" s="245" t="s">
        <v>1011</v>
      </c>
      <c r="B397" s="154">
        <v>0</v>
      </c>
      <c r="C397" s="430">
        <v>0</v>
      </c>
    </row>
    <row r="398" spans="1:3" ht="15" customHeight="1" hidden="1">
      <c r="A398" s="155" t="s">
        <v>1332</v>
      </c>
      <c r="B398" s="154">
        <v>0</v>
      </c>
      <c r="C398" s="430">
        <v>0</v>
      </c>
    </row>
    <row r="399" spans="1:3" ht="15" customHeight="1" hidden="1">
      <c r="A399" s="399" t="s">
        <v>566</v>
      </c>
      <c r="B399" s="154"/>
      <c r="C399" s="430">
        <v>0</v>
      </c>
    </row>
    <row r="400" spans="1:3" ht="15" customHeight="1" hidden="1">
      <c r="A400" s="399" t="s">
        <v>1333</v>
      </c>
      <c r="B400" s="154"/>
      <c r="C400" s="430">
        <v>0</v>
      </c>
    </row>
    <row r="401" spans="1:3" ht="15" customHeight="1" hidden="1">
      <c r="A401" s="399" t="s">
        <v>1344</v>
      </c>
      <c r="B401" s="154"/>
      <c r="C401" s="430">
        <v>0</v>
      </c>
    </row>
    <row r="402" spans="1:3" ht="15" customHeight="1" hidden="1">
      <c r="A402" s="399" t="s">
        <v>1335</v>
      </c>
      <c r="B402" s="154">
        <v>0</v>
      </c>
      <c r="C402" s="430">
        <v>0</v>
      </c>
    </row>
    <row r="403" spans="1:3" ht="12.75" hidden="1">
      <c r="A403" s="399" t="s">
        <v>1336</v>
      </c>
      <c r="B403" s="154"/>
      <c r="C403" s="430">
        <v>0</v>
      </c>
    </row>
    <row r="404" spans="1:3" ht="15" customHeight="1" hidden="1">
      <c r="A404" s="399" t="s">
        <v>1337</v>
      </c>
      <c r="B404" s="154"/>
      <c r="C404" s="430">
        <v>0</v>
      </c>
    </row>
    <row r="405" spans="1:3" ht="15" customHeight="1" hidden="1">
      <c r="A405" s="399" t="s">
        <v>1338</v>
      </c>
      <c r="B405" s="154"/>
      <c r="C405" s="430">
        <v>0</v>
      </c>
    </row>
    <row r="406" spans="1:3" ht="15" customHeight="1" hidden="1">
      <c r="A406" s="399" t="s">
        <v>1339</v>
      </c>
      <c r="B406" s="154"/>
      <c r="C406" s="430">
        <v>0</v>
      </c>
    </row>
    <row r="407" spans="1:3" ht="15" customHeight="1" hidden="1">
      <c r="A407" s="245" t="s">
        <v>1340</v>
      </c>
      <c r="B407" s="154">
        <v>0</v>
      </c>
      <c r="C407" s="430">
        <v>0</v>
      </c>
    </row>
    <row r="408" spans="1:3" ht="15" customHeight="1" hidden="1">
      <c r="A408" s="399" t="s">
        <v>1023</v>
      </c>
      <c r="B408" s="154"/>
      <c r="C408" s="430">
        <v>0</v>
      </c>
    </row>
    <row r="409" spans="1:3" ht="15" customHeight="1" hidden="1">
      <c r="A409" s="399" t="s">
        <v>1024</v>
      </c>
      <c r="B409" s="154"/>
      <c r="C409" s="430">
        <v>0</v>
      </c>
    </row>
    <row r="410" spans="1:3" ht="15" customHeight="1" hidden="1">
      <c r="A410" s="399" t="s">
        <v>1027</v>
      </c>
      <c r="B410" s="154">
        <v>0</v>
      </c>
      <c r="C410" s="430">
        <v>0</v>
      </c>
    </row>
    <row r="411" spans="1:3" ht="12.75" hidden="1">
      <c r="A411" s="399" t="s">
        <v>1341</v>
      </c>
      <c r="B411" s="154">
        <v>0</v>
      </c>
      <c r="C411" s="430">
        <v>0</v>
      </c>
    </row>
    <row r="412" spans="1:3" ht="15" customHeight="1" hidden="1">
      <c r="A412" s="191" t="s">
        <v>1368</v>
      </c>
      <c r="B412" s="154"/>
      <c r="C412" s="430">
        <v>0</v>
      </c>
    </row>
    <row r="413" spans="1:3" ht="15" customHeight="1" hidden="1">
      <c r="A413" s="257" t="s">
        <v>1343</v>
      </c>
      <c r="B413" s="193"/>
      <c r="C413" s="430">
        <v>0</v>
      </c>
    </row>
    <row r="414" spans="1:3" ht="15" customHeight="1" hidden="1">
      <c r="A414" s="192" t="s">
        <v>1037</v>
      </c>
      <c r="B414" s="193">
        <v>0</v>
      </c>
      <c r="C414" s="430">
        <v>0</v>
      </c>
    </row>
    <row r="415" spans="1:3" ht="15" customHeight="1" hidden="1">
      <c r="A415" s="245" t="s">
        <v>1011</v>
      </c>
      <c r="B415" s="154">
        <v>0</v>
      </c>
      <c r="C415" s="430">
        <v>0</v>
      </c>
    </row>
    <row r="416" spans="1:3" ht="15" customHeight="1" hidden="1">
      <c r="A416" s="155" t="s">
        <v>1332</v>
      </c>
      <c r="B416" s="154">
        <v>0</v>
      </c>
      <c r="C416" s="430">
        <v>0</v>
      </c>
    </row>
    <row r="417" spans="1:3" ht="15" customHeight="1" hidden="1">
      <c r="A417" s="399" t="s">
        <v>566</v>
      </c>
      <c r="B417" s="154">
        <v>0</v>
      </c>
      <c r="C417" s="430">
        <v>0</v>
      </c>
    </row>
    <row r="418" spans="1:3" ht="15" customHeight="1" hidden="1">
      <c r="A418" s="399" t="s">
        <v>1357</v>
      </c>
      <c r="B418" s="154"/>
      <c r="C418" s="430">
        <v>0</v>
      </c>
    </row>
    <row r="419" spans="1:3" ht="15" customHeight="1" hidden="1">
      <c r="A419" s="399" t="s">
        <v>1344</v>
      </c>
      <c r="B419" s="193"/>
      <c r="C419" s="430">
        <v>0</v>
      </c>
    </row>
    <row r="420" spans="1:3" ht="15" customHeight="1" hidden="1">
      <c r="A420" s="399" t="s">
        <v>1335</v>
      </c>
      <c r="B420" s="154">
        <v>0</v>
      </c>
      <c r="C420" s="430">
        <v>0</v>
      </c>
    </row>
    <row r="421" spans="1:3" ht="12.75" hidden="1">
      <c r="A421" s="399" t="s">
        <v>1336</v>
      </c>
      <c r="B421" s="154"/>
      <c r="C421" s="430">
        <v>0</v>
      </c>
    </row>
    <row r="422" spans="1:3" ht="15" customHeight="1" hidden="1">
      <c r="A422" s="399" t="s">
        <v>1337</v>
      </c>
      <c r="B422" s="154"/>
      <c r="C422" s="430">
        <v>0</v>
      </c>
    </row>
    <row r="423" spans="1:3" ht="15" customHeight="1" hidden="1">
      <c r="A423" s="399" t="s">
        <v>1338</v>
      </c>
      <c r="B423" s="154"/>
      <c r="C423" s="430">
        <v>0</v>
      </c>
    </row>
    <row r="424" spans="1:3" ht="15" customHeight="1" hidden="1">
      <c r="A424" s="399" t="s">
        <v>1339</v>
      </c>
      <c r="B424" s="154"/>
      <c r="C424" s="430">
        <v>0</v>
      </c>
    </row>
    <row r="425" spans="1:3" ht="15" customHeight="1" hidden="1">
      <c r="A425" s="245" t="s">
        <v>1340</v>
      </c>
      <c r="B425" s="154">
        <v>0</v>
      </c>
      <c r="C425" s="430">
        <v>0</v>
      </c>
    </row>
    <row r="426" spans="1:3" ht="15" customHeight="1" hidden="1">
      <c r="A426" s="399" t="s">
        <v>1023</v>
      </c>
      <c r="B426" s="154"/>
      <c r="C426" s="430">
        <v>0</v>
      </c>
    </row>
    <row r="427" spans="1:3" ht="15" customHeight="1" hidden="1">
      <c r="A427" s="399" t="s">
        <v>1024</v>
      </c>
      <c r="B427" s="154"/>
      <c r="C427" s="430">
        <v>0</v>
      </c>
    </row>
    <row r="428" spans="1:3" ht="15" customHeight="1" hidden="1">
      <c r="A428" s="399" t="s">
        <v>1027</v>
      </c>
      <c r="B428" s="154">
        <v>0</v>
      </c>
      <c r="C428" s="430">
        <v>0</v>
      </c>
    </row>
    <row r="429" spans="1:3" ht="12.75" hidden="1">
      <c r="A429" s="399" t="s">
        <v>1341</v>
      </c>
      <c r="B429" s="154">
        <v>0</v>
      </c>
      <c r="C429" s="430">
        <v>0</v>
      </c>
    </row>
    <row r="430" spans="1:3" ht="15" customHeight="1" hidden="1">
      <c r="A430" s="191" t="s">
        <v>1369</v>
      </c>
      <c r="B430" s="154"/>
      <c r="C430" s="430">
        <v>0</v>
      </c>
    </row>
    <row r="431" spans="1:3" ht="15" customHeight="1" hidden="1">
      <c r="A431" s="257" t="s">
        <v>1343</v>
      </c>
      <c r="B431" s="193"/>
      <c r="C431" s="430">
        <v>0</v>
      </c>
    </row>
    <row r="432" spans="1:3" ht="15" customHeight="1" hidden="1">
      <c r="A432" s="192" t="s">
        <v>1037</v>
      </c>
      <c r="B432" s="193">
        <v>0</v>
      </c>
      <c r="C432" s="430">
        <v>0</v>
      </c>
    </row>
    <row r="433" spans="1:3" ht="15" customHeight="1" hidden="1">
      <c r="A433" s="245" t="s">
        <v>1011</v>
      </c>
      <c r="B433" s="154">
        <v>0</v>
      </c>
      <c r="C433" s="430">
        <v>0</v>
      </c>
    </row>
    <row r="434" spans="1:3" ht="15" customHeight="1" hidden="1">
      <c r="A434" s="155" t="s">
        <v>1332</v>
      </c>
      <c r="B434" s="154">
        <v>0</v>
      </c>
      <c r="C434" s="430">
        <v>0</v>
      </c>
    </row>
    <row r="435" spans="1:3" ht="15" customHeight="1" hidden="1">
      <c r="A435" s="399" t="s">
        <v>566</v>
      </c>
      <c r="B435" s="154"/>
      <c r="C435" s="430">
        <v>0</v>
      </c>
    </row>
    <row r="436" spans="1:3" ht="15" customHeight="1" hidden="1">
      <c r="A436" s="399" t="s">
        <v>1333</v>
      </c>
      <c r="B436" s="154"/>
      <c r="C436" s="430">
        <v>0</v>
      </c>
    </row>
    <row r="437" spans="1:3" ht="15" customHeight="1" hidden="1">
      <c r="A437" s="399" t="s">
        <v>1344</v>
      </c>
      <c r="B437" s="154"/>
      <c r="C437" s="430">
        <v>0</v>
      </c>
    </row>
    <row r="438" spans="1:3" ht="15" customHeight="1" hidden="1">
      <c r="A438" s="399" t="s">
        <v>1335</v>
      </c>
      <c r="B438" s="154">
        <v>0</v>
      </c>
      <c r="C438" s="430">
        <v>0</v>
      </c>
    </row>
    <row r="439" spans="1:3" ht="12.75" customHeight="1" hidden="1">
      <c r="A439" s="399" t="s">
        <v>1336</v>
      </c>
      <c r="B439" s="154"/>
      <c r="C439" s="430">
        <v>0</v>
      </c>
    </row>
    <row r="440" spans="1:3" ht="15" customHeight="1" hidden="1">
      <c r="A440" s="399" t="s">
        <v>1337</v>
      </c>
      <c r="B440" s="154"/>
      <c r="C440" s="430">
        <v>0</v>
      </c>
    </row>
    <row r="441" spans="1:3" ht="15" customHeight="1" hidden="1">
      <c r="A441" s="399" t="s">
        <v>1338</v>
      </c>
      <c r="B441" s="154"/>
      <c r="C441" s="430">
        <v>0</v>
      </c>
    </row>
    <row r="442" spans="1:3" ht="15" customHeight="1" hidden="1">
      <c r="A442" s="399" t="s">
        <v>1339</v>
      </c>
      <c r="B442" s="154"/>
      <c r="C442" s="430">
        <v>0</v>
      </c>
    </row>
    <row r="443" spans="1:3" ht="15" customHeight="1" hidden="1">
      <c r="A443" s="245" t="s">
        <v>1340</v>
      </c>
      <c r="B443" s="154">
        <v>0</v>
      </c>
      <c r="C443" s="430">
        <v>0</v>
      </c>
    </row>
    <row r="444" spans="1:3" ht="15" customHeight="1" hidden="1">
      <c r="A444" s="399" t="s">
        <v>1023</v>
      </c>
      <c r="B444" s="154"/>
      <c r="C444" s="430">
        <v>0</v>
      </c>
    </row>
    <row r="445" spans="1:3" ht="15" customHeight="1" hidden="1">
      <c r="A445" s="399" t="s">
        <v>1024</v>
      </c>
      <c r="B445" s="154"/>
      <c r="C445" s="430">
        <v>0</v>
      </c>
    </row>
    <row r="446" spans="1:3" ht="15" customHeight="1" hidden="1">
      <c r="A446" s="399" t="s">
        <v>1027</v>
      </c>
      <c r="B446" s="154">
        <v>0</v>
      </c>
      <c r="C446" s="430">
        <v>0</v>
      </c>
    </row>
    <row r="447" spans="1:3" ht="12.75" customHeight="1" hidden="1">
      <c r="A447" s="399" t="s">
        <v>1341</v>
      </c>
      <c r="B447" s="154">
        <v>0</v>
      </c>
      <c r="C447" s="430">
        <v>0</v>
      </c>
    </row>
    <row r="448" spans="1:3" ht="12.75">
      <c r="A448" s="191" t="s">
        <v>1370</v>
      </c>
      <c r="B448" s="154"/>
      <c r="C448" s="430"/>
    </row>
    <row r="449" spans="1:3" ht="13.5" customHeight="1">
      <c r="A449" s="257" t="s">
        <v>1343</v>
      </c>
      <c r="B449" s="193">
        <v>0</v>
      </c>
      <c r="C449" s="430">
        <v>0</v>
      </c>
    </row>
    <row r="450" spans="1:3" ht="13.5" customHeight="1">
      <c r="A450" s="192" t="s">
        <v>1037</v>
      </c>
      <c r="B450" s="193">
        <v>230</v>
      </c>
      <c r="C450" s="430">
        <v>0</v>
      </c>
    </row>
    <row r="451" spans="1:3" ht="13.5" customHeight="1">
      <c r="A451" s="245" t="s">
        <v>1011</v>
      </c>
      <c r="B451" s="154">
        <v>230</v>
      </c>
      <c r="C451" s="431">
        <v>0</v>
      </c>
    </row>
    <row r="452" spans="1:3" ht="13.5" customHeight="1">
      <c r="A452" s="155" t="s">
        <v>1332</v>
      </c>
      <c r="B452" s="154">
        <v>230</v>
      </c>
      <c r="C452" s="431">
        <v>0</v>
      </c>
    </row>
    <row r="453" spans="1:3" ht="13.5" customHeight="1">
      <c r="A453" s="399" t="s">
        <v>566</v>
      </c>
      <c r="B453" s="154">
        <v>0</v>
      </c>
      <c r="C453" s="431">
        <v>0</v>
      </c>
    </row>
    <row r="454" spans="1:3" ht="13.5" customHeight="1">
      <c r="A454" s="399" t="s">
        <v>1333</v>
      </c>
      <c r="B454" s="197">
        <v>230</v>
      </c>
      <c r="C454" s="431">
        <v>0</v>
      </c>
    </row>
    <row r="455" spans="1:3" ht="13.5" customHeight="1" hidden="1">
      <c r="A455" s="399" t="s">
        <v>1344</v>
      </c>
      <c r="B455" s="154"/>
      <c r="C455" s="431">
        <v>0</v>
      </c>
    </row>
    <row r="456" spans="1:3" ht="13.5" customHeight="1" hidden="1">
      <c r="A456" s="399" t="s">
        <v>1335</v>
      </c>
      <c r="B456" s="154">
        <v>0</v>
      </c>
      <c r="C456" s="431">
        <v>0</v>
      </c>
    </row>
    <row r="457" spans="1:3" ht="13.5" customHeight="1" hidden="1">
      <c r="A457" s="399" t="s">
        <v>1336</v>
      </c>
      <c r="B457" s="154"/>
      <c r="C457" s="431">
        <v>0</v>
      </c>
    </row>
    <row r="458" spans="1:3" ht="13.5" customHeight="1" hidden="1">
      <c r="A458" s="399" t="s">
        <v>1337</v>
      </c>
      <c r="B458" s="154"/>
      <c r="C458" s="431">
        <v>0</v>
      </c>
    </row>
    <row r="459" spans="1:3" ht="13.5" customHeight="1" hidden="1">
      <c r="A459" s="399" t="s">
        <v>1338</v>
      </c>
      <c r="B459" s="154"/>
      <c r="C459" s="431">
        <v>0</v>
      </c>
    </row>
    <row r="460" spans="1:3" ht="13.5" customHeight="1" hidden="1">
      <c r="A460" s="399" t="s">
        <v>1339</v>
      </c>
      <c r="B460" s="154"/>
      <c r="C460" s="431">
        <v>0</v>
      </c>
    </row>
    <row r="461" spans="1:3" ht="13.5" customHeight="1" hidden="1">
      <c r="A461" s="245" t="s">
        <v>1340</v>
      </c>
      <c r="B461" s="154">
        <v>0</v>
      </c>
      <c r="C461" s="431">
        <v>0</v>
      </c>
    </row>
    <row r="462" spans="1:3" ht="13.5" customHeight="1" hidden="1">
      <c r="A462" s="399" t="s">
        <v>1023</v>
      </c>
      <c r="B462" s="154"/>
      <c r="C462" s="431">
        <v>0</v>
      </c>
    </row>
    <row r="463" spans="1:3" ht="13.5" customHeight="1" hidden="1">
      <c r="A463" s="399" t="s">
        <v>1024</v>
      </c>
      <c r="B463" s="154"/>
      <c r="C463" s="431">
        <v>0</v>
      </c>
    </row>
    <row r="464" spans="1:3" ht="13.5" customHeight="1">
      <c r="A464" s="399" t="s">
        <v>1027</v>
      </c>
      <c r="B464" s="154">
        <v>-230</v>
      </c>
      <c r="C464" s="431">
        <v>0</v>
      </c>
    </row>
    <row r="465" spans="1:3" ht="12.75">
      <c r="A465" s="399" t="s">
        <v>1341</v>
      </c>
      <c r="B465" s="431">
        <v>230</v>
      </c>
      <c r="C465" s="431">
        <v>0</v>
      </c>
    </row>
    <row r="466" spans="1:3" ht="15" customHeight="1" hidden="1">
      <c r="A466" s="191" t="s">
        <v>1371</v>
      </c>
      <c r="B466" s="154"/>
      <c r="C466" s="430">
        <v>0</v>
      </c>
    </row>
    <row r="467" spans="1:3" ht="15" customHeight="1" hidden="1">
      <c r="A467" s="257" t="s">
        <v>1343</v>
      </c>
      <c r="B467" s="193"/>
      <c r="C467" s="430">
        <v>0</v>
      </c>
    </row>
    <row r="468" spans="1:3" ht="15" customHeight="1" hidden="1">
      <c r="A468" s="192" t="s">
        <v>1037</v>
      </c>
      <c r="B468" s="193">
        <v>0</v>
      </c>
      <c r="C468" s="430">
        <v>0</v>
      </c>
    </row>
    <row r="469" spans="1:3" ht="15" customHeight="1" hidden="1">
      <c r="A469" s="245" t="s">
        <v>1011</v>
      </c>
      <c r="B469" s="154">
        <v>0</v>
      </c>
      <c r="C469" s="430">
        <v>0</v>
      </c>
    </row>
    <row r="470" spans="1:3" ht="15" customHeight="1" hidden="1">
      <c r="A470" s="155" t="s">
        <v>1332</v>
      </c>
      <c r="B470" s="154">
        <v>0</v>
      </c>
      <c r="C470" s="430">
        <v>0</v>
      </c>
    </row>
    <row r="471" spans="1:3" ht="15" customHeight="1" hidden="1">
      <c r="A471" s="399" t="s">
        <v>566</v>
      </c>
      <c r="B471" s="154"/>
      <c r="C471" s="430">
        <v>0</v>
      </c>
    </row>
    <row r="472" spans="1:3" ht="15" customHeight="1" hidden="1">
      <c r="A472" s="399" t="s">
        <v>1333</v>
      </c>
      <c r="B472" s="154"/>
      <c r="C472" s="430">
        <v>0</v>
      </c>
    </row>
    <row r="473" spans="1:3" ht="15" customHeight="1" hidden="1">
      <c r="A473" s="399" t="s">
        <v>1344</v>
      </c>
      <c r="B473" s="154"/>
      <c r="C473" s="430">
        <v>0</v>
      </c>
    </row>
    <row r="474" spans="1:3" ht="15" customHeight="1" hidden="1">
      <c r="A474" s="399" t="s">
        <v>1335</v>
      </c>
      <c r="B474" s="154">
        <v>0</v>
      </c>
      <c r="C474" s="430">
        <v>0</v>
      </c>
    </row>
    <row r="475" spans="1:3" ht="12.75" hidden="1">
      <c r="A475" s="399" t="s">
        <v>1336</v>
      </c>
      <c r="B475" s="154"/>
      <c r="C475" s="430">
        <v>0</v>
      </c>
    </row>
    <row r="476" spans="1:3" ht="15" customHeight="1" hidden="1">
      <c r="A476" s="399" t="s">
        <v>1337</v>
      </c>
      <c r="B476" s="474"/>
      <c r="C476" s="430">
        <v>0</v>
      </c>
    </row>
    <row r="477" spans="1:3" ht="15" customHeight="1" hidden="1">
      <c r="A477" s="399" t="s">
        <v>1338</v>
      </c>
      <c r="B477" s="474"/>
      <c r="C477" s="430">
        <v>0</v>
      </c>
    </row>
    <row r="478" spans="1:3" ht="15" customHeight="1" hidden="1">
      <c r="A478" s="399" t="s">
        <v>1339</v>
      </c>
      <c r="B478" s="154"/>
      <c r="C478" s="430">
        <v>0</v>
      </c>
    </row>
    <row r="479" spans="1:3" ht="15" customHeight="1" hidden="1">
      <c r="A479" s="245" t="s">
        <v>1340</v>
      </c>
      <c r="B479" s="154">
        <v>0</v>
      </c>
      <c r="C479" s="430">
        <v>0</v>
      </c>
    </row>
    <row r="480" spans="1:3" ht="15" customHeight="1" hidden="1">
      <c r="A480" s="399" t="s">
        <v>1023</v>
      </c>
      <c r="B480" s="154"/>
      <c r="C480" s="430">
        <v>0</v>
      </c>
    </row>
    <row r="481" spans="1:3" ht="15" customHeight="1" hidden="1">
      <c r="A481" s="399" t="s">
        <v>1024</v>
      </c>
      <c r="B481" s="154"/>
      <c r="C481" s="430">
        <v>0</v>
      </c>
    </row>
    <row r="482" spans="1:3" ht="15" customHeight="1" hidden="1">
      <c r="A482" s="399" t="s">
        <v>1027</v>
      </c>
      <c r="B482" s="154">
        <v>0</v>
      </c>
      <c r="C482" s="430">
        <v>0</v>
      </c>
    </row>
    <row r="483" spans="1:3" ht="12.75" hidden="1">
      <c r="A483" s="399" t="s">
        <v>1341</v>
      </c>
      <c r="B483" s="154">
        <v>0</v>
      </c>
      <c r="C483" s="430">
        <v>0</v>
      </c>
    </row>
    <row r="484" spans="1:3" ht="15" customHeight="1" hidden="1">
      <c r="A484" s="191" t="s">
        <v>1372</v>
      </c>
      <c r="B484" s="154"/>
      <c r="C484" s="430">
        <v>0</v>
      </c>
    </row>
    <row r="485" spans="1:3" ht="15" customHeight="1" hidden="1">
      <c r="A485" s="257" t="s">
        <v>1343</v>
      </c>
      <c r="B485" s="193"/>
      <c r="C485" s="430">
        <v>0</v>
      </c>
    </row>
    <row r="486" spans="1:3" ht="15" customHeight="1" hidden="1">
      <c r="A486" s="192" t="s">
        <v>1037</v>
      </c>
      <c r="B486" s="193">
        <v>0</v>
      </c>
      <c r="C486" s="430">
        <v>0</v>
      </c>
    </row>
    <row r="487" spans="1:3" ht="15" customHeight="1" hidden="1">
      <c r="A487" s="245" t="s">
        <v>1011</v>
      </c>
      <c r="B487" s="154">
        <v>0</v>
      </c>
      <c r="C487" s="430">
        <v>0</v>
      </c>
    </row>
    <row r="488" spans="1:3" ht="15" customHeight="1" hidden="1">
      <c r="A488" s="155" t="s">
        <v>1332</v>
      </c>
      <c r="B488" s="154">
        <v>0</v>
      </c>
      <c r="C488" s="430">
        <v>0</v>
      </c>
    </row>
    <row r="489" spans="1:3" ht="15" customHeight="1" hidden="1">
      <c r="A489" s="399" t="s">
        <v>566</v>
      </c>
      <c r="B489" s="154"/>
      <c r="C489" s="430">
        <v>0</v>
      </c>
    </row>
    <row r="490" spans="1:3" ht="15" customHeight="1" hidden="1">
      <c r="A490" s="399" t="s">
        <v>1333</v>
      </c>
      <c r="B490" s="154"/>
      <c r="C490" s="430">
        <v>0</v>
      </c>
    </row>
    <row r="491" spans="1:3" ht="15" customHeight="1" hidden="1">
      <c r="A491" s="399" t="s">
        <v>1344</v>
      </c>
      <c r="B491" s="154"/>
      <c r="C491" s="430">
        <v>0</v>
      </c>
    </row>
    <row r="492" spans="1:3" ht="15" customHeight="1" hidden="1">
      <c r="A492" s="399" t="s">
        <v>1335</v>
      </c>
      <c r="B492" s="154">
        <v>0</v>
      </c>
      <c r="C492" s="430">
        <v>0</v>
      </c>
    </row>
    <row r="493" spans="1:3" ht="12.75" hidden="1">
      <c r="A493" s="399" t="s">
        <v>1336</v>
      </c>
      <c r="B493" s="154"/>
      <c r="C493" s="430">
        <v>0</v>
      </c>
    </row>
    <row r="494" spans="1:3" ht="15" customHeight="1" hidden="1">
      <c r="A494" s="399" t="s">
        <v>1337</v>
      </c>
      <c r="B494" s="154"/>
      <c r="C494" s="430">
        <v>0</v>
      </c>
    </row>
    <row r="495" spans="1:3" ht="15" customHeight="1" hidden="1">
      <c r="A495" s="399" t="s">
        <v>1338</v>
      </c>
      <c r="B495" s="154"/>
      <c r="C495" s="430">
        <v>0</v>
      </c>
    </row>
    <row r="496" spans="1:3" ht="15" customHeight="1" hidden="1">
      <c r="A496" s="399" t="s">
        <v>1339</v>
      </c>
      <c r="B496" s="154"/>
      <c r="C496" s="430">
        <v>0</v>
      </c>
    </row>
    <row r="497" spans="1:3" ht="15" customHeight="1" hidden="1">
      <c r="A497" s="245" t="s">
        <v>1340</v>
      </c>
      <c r="B497" s="154">
        <v>0</v>
      </c>
      <c r="C497" s="430">
        <v>0</v>
      </c>
    </row>
    <row r="498" spans="1:3" ht="15" customHeight="1" hidden="1">
      <c r="A498" s="399" t="s">
        <v>1023</v>
      </c>
      <c r="B498" s="154"/>
      <c r="C498" s="430">
        <v>0</v>
      </c>
    </row>
    <row r="499" spans="1:3" ht="15" customHeight="1" hidden="1">
      <c r="A499" s="399" t="s">
        <v>1024</v>
      </c>
      <c r="B499" s="154"/>
      <c r="C499" s="430">
        <v>0</v>
      </c>
    </row>
    <row r="500" spans="1:3" ht="15" customHeight="1" hidden="1">
      <c r="A500" s="399" t="s">
        <v>1027</v>
      </c>
      <c r="B500" s="154">
        <v>0</v>
      </c>
      <c r="C500" s="430">
        <v>0</v>
      </c>
    </row>
    <row r="501" spans="1:3" ht="12.75" hidden="1">
      <c r="A501" s="399" t="s">
        <v>1341</v>
      </c>
      <c r="B501" s="154">
        <v>0</v>
      </c>
      <c r="C501" s="430">
        <v>0</v>
      </c>
    </row>
    <row r="502" spans="1:3" ht="12.75" hidden="1">
      <c r="A502" s="191" t="s">
        <v>1373</v>
      </c>
      <c r="B502" s="154"/>
      <c r="C502" s="430">
        <v>0</v>
      </c>
    </row>
    <row r="503" spans="1:3" ht="15" customHeight="1" hidden="1">
      <c r="A503" s="257" t="s">
        <v>1343</v>
      </c>
      <c r="B503" s="193"/>
      <c r="C503" s="430">
        <v>0</v>
      </c>
    </row>
    <row r="504" spans="1:3" ht="15" customHeight="1" hidden="1">
      <c r="A504" s="192" t="s">
        <v>1037</v>
      </c>
      <c r="B504" s="193">
        <v>0</v>
      </c>
      <c r="C504" s="430">
        <v>0</v>
      </c>
    </row>
    <row r="505" spans="1:3" ht="15" customHeight="1" hidden="1">
      <c r="A505" s="245" t="s">
        <v>1011</v>
      </c>
      <c r="B505" s="154">
        <v>0</v>
      </c>
      <c r="C505" s="430">
        <v>0</v>
      </c>
    </row>
    <row r="506" spans="1:3" ht="15" customHeight="1" hidden="1">
      <c r="A506" s="155" t="s">
        <v>1332</v>
      </c>
      <c r="B506" s="154">
        <v>0</v>
      </c>
      <c r="C506" s="430">
        <v>0</v>
      </c>
    </row>
    <row r="507" spans="1:3" ht="15" customHeight="1" hidden="1">
      <c r="A507" s="399" t="s">
        <v>566</v>
      </c>
      <c r="B507" s="154"/>
      <c r="C507" s="430">
        <v>0</v>
      </c>
    </row>
    <row r="508" spans="1:3" ht="15" customHeight="1" hidden="1">
      <c r="A508" s="399" t="s">
        <v>1333</v>
      </c>
      <c r="B508" s="154"/>
      <c r="C508" s="430">
        <v>0</v>
      </c>
    </row>
    <row r="509" spans="1:3" ht="15" customHeight="1" hidden="1">
      <c r="A509" s="399" t="s">
        <v>1344</v>
      </c>
      <c r="B509" s="154"/>
      <c r="C509" s="430">
        <v>0</v>
      </c>
    </row>
    <row r="510" spans="1:3" ht="15" customHeight="1" hidden="1">
      <c r="A510" s="399" t="s">
        <v>1335</v>
      </c>
      <c r="B510" s="154">
        <v>0</v>
      </c>
      <c r="C510" s="430">
        <v>0</v>
      </c>
    </row>
    <row r="511" spans="1:3" ht="12.75" hidden="1">
      <c r="A511" s="399" t="s">
        <v>1336</v>
      </c>
      <c r="B511" s="154"/>
      <c r="C511" s="430">
        <v>0</v>
      </c>
    </row>
    <row r="512" spans="1:3" ht="15" customHeight="1" hidden="1">
      <c r="A512" s="399" t="s">
        <v>1337</v>
      </c>
      <c r="B512" s="154"/>
      <c r="C512" s="430">
        <v>0</v>
      </c>
    </row>
    <row r="513" spans="1:3" ht="15" customHeight="1" hidden="1">
      <c r="A513" s="399" t="s">
        <v>1338</v>
      </c>
      <c r="B513" s="154"/>
      <c r="C513" s="430">
        <v>0</v>
      </c>
    </row>
    <row r="514" spans="1:3" ht="15" customHeight="1" hidden="1">
      <c r="A514" s="399" t="s">
        <v>1339</v>
      </c>
      <c r="B514" s="154"/>
      <c r="C514" s="430">
        <v>0</v>
      </c>
    </row>
    <row r="515" spans="1:3" ht="15" customHeight="1" hidden="1">
      <c r="A515" s="245" t="s">
        <v>1340</v>
      </c>
      <c r="B515" s="154">
        <v>0</v>
      </c>
      <c r="C515" s="430">
        <v>0</v>
      </c>
    </row>
    <row r="516" spans="1:3" ht="15" customHeight="1" hidden="1">
      <c r="A516" s="399" t="s">
        <v>1023</v>
      </c>
      <c r="B516" s="154"/>
      <c r="C516" s="430">
        <v>0</v>
      </c>
    </row>
    <row r="517" spans="1:3" ht="15" customHeight="1" hidden="1">
      <c r="A517" s="399" t="s">
        <v>1024</v>
      </c>
      <c r="B517" s="154"/>
      <c r="C517" s="430">
        <v>0</v>
      </c>
    </row>
    <row r="518" spans="1:3" ht="15" customHeight="1" hidden="1">
      <c r="A518" s="399" t="s">
        <v>1027</v>
      </c>
      <c r="B518" s="154">
        <v>0</v>
      </c>
      <c r="C518" s="430">
        <v>0</v>
      </c>
    </row>
    <row r="519" spans="1:3" ht="12.75" hidden="1">
      <c r="A519" s="399" t="s">
        <v>1341</v>
      </c>
      <c r="B519" s="154">
        <v>0</v>
      </c>
      <c r="C519" s="430">
        <v>0</v>
      </c>
    </row>
    <row r="520" spans="1:3" ht="12.75">
      <c r="A520" s="191" t="s">
        <v>879</v>
      </c>
      <c r="B520" s="154"/>
      <c r="C520" s="430"/>
    </row>
    <row r="521" spans="1:3" ht="13.5" customHeight="1">
      <c r="A521" s="257" t="s">
        <v>1343</v>
      </c>
      <c r="B521" s="193">
        <v>111485</v>
      </c>
      <c r="C521" s="430">
        <v>10612</v>
      </c>
    </row>
    <row r="522" spans="1:3" ht="13.5" customHeight="1">
      <c r="A522" s="192" t="s">
        <v>1037</v>
      </c>
      <c r="B522" s="193">
        <v>72217</v>
      </c>
      <c r="C522" s="430">
        <v>17996</v>
      </c>
    </row>
    <row r="523" spans="1:3" ht="13.5" customHeight="1">
      <c r="A523" s="245" t="s">
        <v>1011</v>
      </c>
      <c r="B523" s="154">
        <v>72217</v>
      </c>
      <c r="C523" s="431">
        <v>17996</v>
      </c>
    </row>
    <row r="524" spans="1:3" ht="13.5" customHeight="1">
      <c r="A524" s="155" t="s">
        <v>1332</v>
      </c>
      <c r="B524" s="154">
        <v>72217</v>
      </c>
      <c r="C524" s="431">
        <v>17996</v>
      </c>
    </row>
    <row r="525" spans="1:3" ht="13.5" customHeight="1">
      <c r="A525" s="399" t="s">
        <v>566</v>
      </c>
      <c r="B525" s="154">
        <v>0</v>
      </c>
      <c r="C525" s="431">
        <v>0</v>
      </c>
    </row>
    <row r="526" spans="1:3" ht="13.5" customHeight="1">
      <c r="A526" s="399" t="s">
        <v>1351</v>
      </c>
      <c r="B526" s="154">
        <v>72217</v>
      </c>
      <c r="C526" s="431">
        <v>17996</v>
      </c>
    </row>
    <row r="527" spans="1:3" ht="13.5" customHeight="1" hidden="1">
      <c r="A527" s="399" t="s">
        <v>1344</v>
      </c>
      <c r="B527" s="154"/>
      <c r="C527" s="431">
        <v>0</v>
      </c>
    </row>
    <row r="528" spans="1:3" ht="13.5" customHeight="1" hidden="1">
      <c r="A528" s="399" t="s">
        <v>1335</v>
      </c>
      <c r="B528" s="154">
        <v>0</v>
      </c>
      <c r="C528" s="431">
        <v>0</v>
      </c>
    </row>
    <row r="529" spans="1:3" ht="13.5" customHeight="1" hidden="1">
      <c r="A529" s="399" t="s">
        <v>1336</v>
      </c>
      <c r="B529" s="154">
        <v>0</v>
      </c>
      <c r="C529" s="431">
        <v>0</v>
      </c>
    </row>
    <row r="530" spans="1:3" ht="13.5" customHeight="1" hidden="1">
      <c r="A530" s="399" t="s">
        <v>1337</v>
      </c>
      <c r="B530" s="154"/>
      <c r="C530" s="431">
        <v>0</v>
      </c>
    </row>
    <row r="531" spans="1:3" ht="13.5" customHeight="1" hidden="1">
      <c r="A531" s="399" t="s">
        <v>1338</v>
      </c>
      <c r="B531" s="154"/>
      <c r="C531" s="431">
        <v>0</v>
      </c>
    </row>
    <row r="532" spans="1:3" ht="13.5" customHeight="1" hidden="1">
      <c r="A532" s="399" t="s">
        <v>1339</v>
      </c>
      <c r="B532" s="154"/>
      <c r="C532" s="431">
        <v>0</v>
      </c>
    </row>
    <row r="533" spans="1:3" ht="13.5" customHeight="1" hidden="1">
      <c r="A533" s="245" t="s">
        <v>1340</v>
      </c>
      <c r="B533" s="154">
        <v>0</v>
      </c>
      <c r="C533" s="431">
        <v>0</v>
      </c>
    </row>
    <row r="534" spans="1:3" ht="13.5" customHeight="1" hidden="1">
      <c r="A534" s="399" t="s">
        <v>1023</v>
      </c>
      <c r="B534" s="154"/>
      <c r="C534" s="431">
        <v>0</v>
      </c>
    </row>
    <row r="535" spans="1:3" ht="13.5" customHeight="1" hidden="1">
      <c r="A535" s="399" t="s">
        <v>1024</v>
      </c>
      <c r="B535" s="154"/>
      <c r="C535" s="431">
        <v>0</v>
      </c>
    </row>
    <row r="536" spans="1:3" ht="13.5" customHeight="1">
      <c r="A536" s="399" t="s">
        <v>1027</v>
      </c>
      <c r="B536" s="154">
        <v>39268</v>
      </c>
      <c r="C536" s="431">
        <v>-7384</v>
      </c>
    </row>
    <row r="537" spans="1:3" ht="12.75">
      <c r="A537" s="399" t="s">
        <v>1341</v>
      </c>
      <c r="B537" s="431">
        <v>-39268</v>
      </c>
      <c r="C537" s="431">
        <v>7384</v>
      </c>
    </row>
    <row r="538" spans="1:3" ht="15" customHeight="1" hidden="1">
      <c r="A538" s="191" t="s">
        <v>880</v>
      </c>
      <c r="B538" s="154"/>
      <c r="C538" s="430">
        <f>B538-'[2]Marts'!B538</f>
        <v>0</v>
      </c>
    </row>
    <row r="539" spans="1:3" ht="15" customHeight="1" hidden="1">
      <c r="A539" s="257" t="s">
        <v>1343</v>
      </c>
      <c r="B539" s="193"/>
      <c r="C539" s="430">
        <f>B539-'[2]Marts'!B539</f>
        <v>0</v>
      </c>
    </row>
    <row r="540" spans="1:3" ht="15" customHeight="1" hidden="1">
      <c r="A540" s="192" t="s">
        <v>1037</v>
      </c>
      <c r="B540" s="193">
        <f>SUM(B541,B551)</f>
        <v>0</v>
      </c>
      <c r="C540" s="430">
        <f>B540-'[2]Marts'!B540</f>
        <v>0</v>
      </c>
    </row>
    <row r="541" spans="1:3" ht="15" customHeight="1" hidden="1">
      <c r="A541" s="245" t="s">
        <v>1011</v>
      </c>
      <c r="B541" s="154">
        <f>SUM(B542,B545:B546)</f>
        <v>0</v>
      </c>
      <c r="C541" s="430">
        <f>B541-'[2]Marts'!B541</f>
        <v>0</v>
      </c>
    </row>
    <row r="542" spans="1:3" ht="15" customHeight="1" hidden="1">
      <c r="A542" s="155" t="s">
        <v>1332</v>
      </c>
      <c r="B542" s="154">
        <f>SUM(B543:B544)</f>
        <v>0</v>
      </c>
      <c r="C542" s="430">
        <f>B542-'[2]Marts'!B542</f>
        <v>0</v>
      </c>
    </row>
    <row r="543" spans="1:3" ht="15" customHeight="1" hidden="1">
      <c r="A543" s="399" t="s">
        <v>566</v>
      </c>
      <c r="B543" s="154"/>
      <c r="C543" s="430">
        <f>B543-'[2]Marts'!B543</f>
        <v>0</v>
      </c>
    </row>
    <row r="544" spans="1:3" ht="15" customHeight="1" hidden="1">
      <c r="A544" s="399" t="s">
        <v>1333</v>
      </c>
      <c r="B544" s="154"/>
      <c r="C544" s="430">
        <f>B544-'[2]Marts'!B544</f>
        <v>0</v>
      </c>
    </row>
    <row r="545" spans="1:3" ht="15" customHeight="1" hidden="1">
      <c r="A545" s="399" t="s">
        <v>1344</v>
      </c>
      <c r="B545" s="154"/>
      <c r="C545" s="430">
        <f>B545-'[2]Marts'!B545</f>
        <v>0</v>
      </c>
    </row>
    <row r="546" spans="1:3" ht="15" customHeight="1" hidden="1">
      <c r="A546" s="399" t="s">
        <v>1335</v>
      </c>
      <c r="B546" s="154">
        <f>SUM(B547:B550)</f>
        <v>0</v>
      </c>
      <c r="C546" s="430">
        <f>B546-'[2]Marts'!B546</f>
        <v>0</v>
      </c>
    </row>
    <row r="547" spans="1:3" ht="12.75" hidden="1">
      <c r="A547" s="399" t="s">
        <v>1336</v>
      </c>
      <c r="B547" s="154"/>
      <c r="C547" s="430">
        <f>B547-'[2]Marts'!B547</f>
        <v>0</v>
      </c>
    </row>
    <row r="548" spans="1:3" ht="15" customHeight="1" hidden="1">
      <c r="A548" s="399" t="s">
        <v>1337</v>
      </c>
      <c r="B548" s="154"/>
      <c r="C548" s="430">
        <f>B548-'[2]Marts'!B548</f>
        <v>0</v>
      </c>
    </row>
    <row r="549" spans="1:3" ht="15" customHeight="1" hidden="1">
      <c r="A549" s="399" t="s">
        <v>1338</v>
      </c>
      <c r="B549" s="154"/>
      <c r="C549" s="430">
        <f>B549-'[2]Marts'!B549</f>
        <v>0</v>
      </c>
    </row>
    <row r="550" spans="1:3" ht="15" customHeight="1" hidden="1">
      <c r="A550" s="399" t="s">
        <v>1339</v>
      </c>
      <c r="B550" s="154"/>
      <c r="C550" s="430">
        <f>B550-'[2]Marts'!B550</f>
        <v>0</v>
      </c>
    </row>
    <row r="551" spans="1:3" ht="15" customHeight="1" hidden="1">
      <c r="A551" s="245" t="s">
        <v>1340</v>
      </c>
      <c r="B551" s="154">
        <f>SUM(B552:B553)</f>
        <v>0</v>
      </c>
      <c r="C551" s="430">
        <f>B551-'[2]Marts'!B551</f>
        <v>0</v>
      </c>
    </row>
    <row r="552" spans="1:3" ht="15" customHeight="1" hidden="1">
      <c r="A552" s="399" t="s">
        <v>1023</v>
      </c>
      <c r="B552" s="154"/>
      <c r="C552" s="430">
        <f>B552-'[2]Marts'!B552</f>
        <v>0</v>
      </c>
    </row>
    <row r="553" spans="1:3" ht="15" customHeight="1" hidden="1">
      <c r="A553" s="399" t="s">
        <v>1024</v>
      </c>
      <c r="B553" s="154"/>
      <c r="C553" s="430">
        <f>B553-'[2]Marts'!B553</f>
        <v>0</v>
      </c>
    </row>
    <row r="554" spans="1:3" ht="15" customHeight="1" hidden="1">
      <c r="A554" s="399" t="s">
        <v>1027</v>
      </c>
      <c r="B554" s="154">
        <f>B539-B540</f>
        <v>0</v>
      </c>
      <c r="C554" s="430">
        <f>B554-'[2]Marts'!B554</f>
        <v>0</v>
      </c>
    </row>
    <row r="555" spans="1:3" ht="12.75" hidden="1">
      <c r="A555" s="399" t="s">
        <v>1341</v>
      </c>
      <c r="B555" s="154">
        <f>1-(1+B539-B540)</f>
        <v>0</v>
      </c>
      <c r="C555" s="430">
        <f>B555-'[2]Marts'!B555</f>
        <v>0</v>
      </c>
    </row>
    <row r="556" spans="1:3" ht="15" customHeight="1" hidden="1">
      <c r="A556" s="191" t="s">
        <v>881</v>
      </c>
      <c r="B556" s="154"/>
      <c r="C556" s="430">
        <f>B556-'[2]Marts'!B556</f>
        <v>0</v>
      </c>
    </row>
    <row r="557" spans="1:3" ht="15" customHeight="1" hidden="1">
      <c r="A557" s="257" t="s">
        <v>1343</v>
      </c>
      <c r="B557" s="193"/>
      <c r="C557" s="430">
        <f>B557-'[2]Marts'!B557</f>
        <v>0</v>
      </c>
    </row>
    <row r="558" spans="1:3" ht="15" customHeight="1" hidden="1">
      <c r="A558" s="192" t="s">
        <v>1037</v>
      </c>
      <c r="B558" s="193">
        <f>SUM(B559,B569)</f>
        <v>0</v>
      </c>
      <c r="C558" s="430">
        <f>B558-'[2]Marts'!B558</f>
        <v>0</v>
      </c>
    </row>
    <row r="559" spans="1:3" ht="15" customHeight="1" hidden="1">
      <c r="A559" s="245" t="s">
        <v>1011</v>
      </c>
      <c r="B559" s="154">
        <f>SUM(B560,B563:B564)</f>
        <v>0</v>
      </c>
      <c r="C559" s="430">
        <f>B559-'[2]Marts'!B559</f>
        <v>0</v>
      </c>
    </row>
    <row r="560" spans="1:3" ht="15" customHeight="1" hidden="1">
      <c r="A560" s="155" t="s">
        <v>1332</v>
      </c>
      <c r="B560" s="154">
        <f>SUM(B561:B562)</f>
        <v>0</v>
      </c>
      <c r="C560" s="430">
        <f>B560-'[2]Marts'!B560</f>
        <v>0</v>
      </c>
    </row>
    <row r="561" spans="1:3" ht="15" customHeight="1" hidden="1">
      <c r="A561" s="399" t="s">
        <v>566</v>
      </c>
      <c r="B561" s="154"/>
      <c r="C561" s="430">
        <f>B561-'[2]Marts'!B561</f>
        <v>0</v>
      </c>
    </row>
    <row r="562" spans="1:3" ht="15" customHeight="1" hidden="1">
      <c r="A562" s="399" t="s">
        <v>1333</v>
      </c>
      <c r="B562" s="154"/>
      <c r="C562" s="430">
        <f>B562-'[2]Marts'!B562</f>
        <v>0</v>
      </c>
    </row>
    <row r="563" spans="1:3" ht="15" customHeight="1" hidden="1">
      <c r="A563" s="399" t="s">
        <v>1344</v>
      </c>
      <c r="B563" s="154"/>
      <c r="C563" s="430">
        <f>B563-'[2]Marts'!B563</f>
        <v>0</v>
      </c>
    </row>
    <row r="564" spans="1:3" ht="15" customHeight="1" hidden="1">
      <c r="A564" s="399" t="s">
        <v>1335</v>
      </c>
      <c r="B564" s="154">
        <f>SUM(B565:B568)</f>
        <v>0</v>
      </c>
      <c r="C564" s="430">
        <f>B564-'[2]Marts'!B564</f>
        <v>0</v>
      </c>
    </row>
    <row r="565" spans="1:3" ht="12.75" hidden="1">
      <c r="A565" s="399" t="s">
        <v>1336</v>
      </c>
      <c r="B565" s="154"/>
      <c r="C565" s="430">
        <f>B565-'[2]Marts'!B565</f>
        <v>0</v>
      </c>
    </row>
    <row r="566" spans="1:3" ht="15" customHeight="1" hidden="1">
      <c r="A566" s="399" t="s">
        <v>1337</v>
      </c>
      <c r="B566" s="154"/>
      <c r="C566" s="430">
        <f>B566-'[2]Marts'!B566</f>
        <v>0</v>
      </c>
    </row>
    <row r="567" spans="1:3" ht="15" customHeight="1" hidden="1">
      <c r="A567" s="399" t="s">
        <v>1338</v>
      </c>
      <c r="B567" s="154"/>
      <c r="C567" s="430">
        <f>B567-'[2]Marts'!B567</f>
        <v>0</v>
      </c>
    </row>
    <row r="568" spans="1:3" ht="15" customHeight="1" hidden="1">
      <c r="A568" s="399" t="s">
        <v>1339</v>
      </c>
      <c r="B568" s="154"/>
      <c r="C568" s="430">
        <f>B568-'[2]Marts'!B568</f>
        <v>0</v>
      </c>
    </row>
    <row r="569" spans="1:3" ht="15" customHeight="1" hidden="1">
      <c r="A569" s="245" t="s">
        <v>1340</v>
      </c>
      <c r="B569" s="154">
        <f>SUM(B570:B571)</f>
        <v>0</v>
      </c>
      <c r="C569" s="430">
        <f>B569-'[2]Marts'!B569</f>
        <v>0</v>
      </c>
    </row>
    <row r="570" spans="1:3" ht="15" customHeight="1" hidden="1">
      <c r="A570" s="399" t="s">
        <v>1023</v>
      </c>
      <c r="B570" s="154"/>
      <c r="C570" s="430">
        <f>B570-'[2]Marts'!B570</f>
        <v>0</v>
      </c>
    </row>
    <row r="571" spans="1:3" ht="15" customHeight="1" hidden="1">
      <c r="A571" s="399" t="s">
        <v>1024</v>
      </c>
      <c r="B571" s="154"/>
      <c r="C571" s="430">
        <f>B571-'[2]Marts'!B571</f>
        <v>0</v>
      </c>
    </row>
    <row r="572" spans="1:3" ht="15" customHeight="1" hidden="1">
      <c r="A572" s="399" t="s">
        <v>1027</v>
      </c>
      <c r="B572" s="154">
        <f>B557-B558</f>
        <v>0</v>
      </c>
      <c r="C572" s="430">
        <f>B572-'[2]Marts'!B572</f>
        <v>0</v>
      </c>
    </row>
    <row r="573" spans="1:3" ht="12.75" hidden="1">
      <c r="A573" s="399" t="s">
        <v>1341</v>
      </c>
      <c r="B573" s="154">
        <f>1-(1+B557-B558)</f>
        <v>0</v>
      </c>
      <c r="C573" s="430">
        <f>B573-'[2]Marts'!B573</f>
        <v>0</v>
      </c>
    </row>
    <row r="574" spans="1:3" ht="12.75" hidden="1">
      <c r="A574" s="191" t="s">
        <v>882</v>
      </c>
      <c r="B574" s="154"/>
      <c r="C574" s="430">
        <f>B574-'[2]Marts'!B574</f>
        <v>0</v>
      </c>
    </row>
    <row r="575" spans="1:3" ht="15" customHeight="1" hidden="1">
      <c r="A575" s="257" t="s">
        <v>1343</v>
      </c>
      <c r="B575" s="193"/>
      <c r="C575" s="430">
        <f>B575-'[2]Marts'!B575</f>
        <v>0</v>
      </c>
    </row>
    <row r="576" spans="1:3" ht="15" customHeight="1" hidden="1">
      <c r="A576" s="192" t="s">
        <v>1037</v>
      </c>
      <c r="B576" s="193">
        <f>SUM(B577,B587)</f>
        <v>0</v>
      </c>
      <c r="C576" s="430">
        <f>B576-'[2]Marts'!B576</f>
        <v>0</v>
      </c>
    </row>
    <row r="577" spans="1:3" ht="15" customHeight="1" hidden="1">
      <c r="A577" s="245" t="s">
        <v>1011</v>
      </c>
      <c r="B577" s="154">
        <f>SUM(B578,B581:B582)</f>
        <v>0</v>
      </c>
      <c r="C577" s="430">
        <f>B577-'[2]Marts'!B577</f>
        <v>0</v>
      </c>
    </row>
    <row r="578" spans="1:3" ht="15" customHeight="1" hidden="1">
      <c r="A578" s="155" t="s">
        <v>1332</v>
      </c>
      <c r="B578" s="154">
        <f>SUM(B579:B580)</f>
        <v>0</v>
      </c>
      <c r="C578" s="430">
        <f>B578-'[2]Marts'!B578</f>
        <v>0</v>
      </c>
    </row>
    <row r="579" spans="1:3" ht="15" customHeight="1" hidden="1">
      <c r="A579" s="399" t="s">
        <v>566</v>
      </c>
      <c r="B579" s="154"/>
      <c r="C579" s="430">
        <f>B579-'[2]Marts'!B579</f>
        <v>0</v>
      </c>
    </row>
    <row r="580" spans="1:3" ht="15" customHeight="1" hidden="1">
      <c r="A580" s="399" t="s">
        <v>1333</v>
      </c>
      <c r="B580" s="154"/>
      <c r="C580" s="430">
        <f>B580-'[2]Marts'!B580</f>
        <v>0</v>
      </c>
    </row>
    <row r="581" spans="1:3" ht="15" customHeight="1" hidden="1">
      <c r="A581" s="399" t="s">
        <v>1344</v>
      </c>
      <c r="B581" s="154"/>
      <c r="C581" s="430">
        <f>B581-'[2]Marts'!B581</f>
        <v>0</v>
      </c>
    </row>
    <row r="582" spans="1:3" ht="15" customHeight="1" hidden="1">
      <c r="A582" s="399" t="s">
        <v>1335</v>
      </c>
      <c r="B582" s="154">
        <f>SUM(B583:B586)</f>
        <v>0</v>
      </c>
      <c r="C582" s="430">
        <f>B582-'[2]Marts'!B582</f>
        <v>0</v>
      </c>
    </row>
    <row r="583" spans="1:3" ht="12.75" hidden="1">
      <c r="A583" s="399" t="s">
        <v>1336</v>
      </c>
      <c r="B583" s="154"/>
      <c r="C583" s="430">
        <f>B583-'[2]Marts'!B583</f>
        <v>0</v>
      </c>
    </row>
    <row r="584" spans="1:3" ht="15" customHeight="1" hidden="1">
      <c r="A584" s="399" t="s">
        <v>1337</v>
      </c>
      <c r="B584" s="154"/>
      <c r="C584" s="430">
        <f>B584-'[2]Marts'!B584</f>
        <v>0</v>
      </c>
    </row>
    <row r="585" spans="1:3" ht="15" customHeight="1" hidden="1">
      <c r="A585" s="399" t="s">
        <v>1338</v>
      </c>
      <c r="B585" s="154"/>
      <c r="C585" s="430">
        <f>B585-'[2]Marts'!B585</f>
        <v>0</v>
      </c>
    </row>
    <row r="586" spans="1:3" ht="15" customHeight="1" hidden="1">
      <c r="A586" s="399" t="s">
        <v>1339</v>
      </c>
      <c r="B586" s="154"/>
      <c r="C586" s="430">
        <f>B586-'[2]Marts'!B586</f>
        <v>0</v>
      </c>
    </row>
    <row r="587" spans="1:3" ht="15" customHeight="1" hidden="1">
      <c r="A587" s="245" t="s">
        <v>1340</v>
      </c>
      <c r="B587" s="154">
        <f>SUM(B588:B589)</f>
        <v>0</v>
      </c>
      <c r="C587" s="430">
        <f>B587-'[2]Marts'!B587</f>
        <v>0</v>
      </c>
    </row>
    <row r="588" spans="1:3" ht="15" customHeight="1" hidden="1">
      <c r="A588" s="399" t="s">
        <v>1023</v>
      </c>
      <c r="B588" s="154"/>
      <c r="C588" s="430">
        <f>B588-'[2]Marts'!B588</f>
        <v>0</v>
      </c>
    </row>
    <row r="589" spans="1:3" ht="15" customHeight="1" hidden="1">
      <c r="A589" s="399" t="s">
        <v>1024</v>
      </c>
      <c r="B589" s="154"/>
      <c r="C589" s="430">
        <f>B589-'[2]Marts'!B589</f>
        <v>0</v>
      </c>
    </row>
    <row r="590" spans="1:3" ht="15" customHeight="1" hidden="1">
      <c r="A590" s="399" t="s">
        <v>1027</v>
      </c>
      <c r="B590" s="154">
        <f>B575-B576</f>
        <v>0</v>
      </c>
      <c r="C590" s="430">
        <f>B590-'[2]Marts'!B590</f>
        <v>0</v>
      </c>
    </row>
    <row r="591" spans="1:3" ht="12.75" hidden="1">
      <c r="A591" s="399" t="s">
        <v>1341</v>
      </c>
      <c r="B591" s="154">
        <f>1-(1+B575-B576)</f>
        <v>0</v>
      </c>
      <c r="C591" s="430">
        <f>B591-'[2]Marts'!B591</f>
        <v>0</v>
      </c>
    </row>
    <row r="592" spans="1:3" ht="9.75" customHeight="1">
      <c r="A592" s="475"/>
      <c r="B592" s="473"/>
      <c r="C592" s="472"/>
    </row>
    <row r="593" spans="1:3" ht="12.75">
      <c r="A593" s="1089" t="s">
        <v>883</v>
      </c>
      <c r="B593" s="1089"/>
      <c r="C593" s="1089"/>
    </row>
    <row r="594" spans="1:3" ht="12.75">
      <c r="A594" s="1088" t="s">
        <v>884</v>
      </c>
      <c r="B594" s="1088"/>
      <c r="C594" s="1088"/>
    </row>
    <row r="595" spans="1:3" ht="12.75">
      <c r="A595" s="476"/>
      <c r="B595" s="476"/>
      <c r="C595" s="476"/>
    </row>
    <row r="596" spans="1:3" ht="12.75">
      <c r="A596" s="476"/>
      <c r="B596" s="476"/>
      <c r="C596" s="476"/>
    </row>
    <row r="597" spans="1:3" s="144" customFormat="1" ht="12.75">
      <c r="A597" s="157" t="s">
        <v>885</v>
      </c>
      <c r="B597" s="158"/>
      <c r="C597" s="152" t="s">
        <v>1735</v>
      </c>
    </row>
    <row r="598" spans="1:3" s="144" customFormat="1" ht="12.75">
      <c r="A598" s="157"/>
      <c r="B598" s="162"/>
      <c r="C598" s="163"/>
    </row>
    <row r="599" spans="1:3" ht="15" customHeight="1">
      <c r="A599" s="376"/>
      <c r="B599" s="477"/>
      <c r="C599" s="152"/>
    </row>
    <row r="600" spans="1:3" ht="15" customHeight="1">
      <c r="A600" s="448" t="s">
        <v>993</v>
      </c>
      <c r="B600" s="479"/>
      <c r="C600" s="152"/>
    </row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</sheetData>
  <mergeCells count="9">
    <mergeCell ref="A594:C594"/>
    <mergeCell ref="A593:C593"/>
    <mergeCell ref="A7:C7"/>
    <mergeCell ref="A8:C8"/>
    <mergeCell ref="A9:C9"/>
    <mergeCell ref="A1:C1"/>
    <mergeCell ref="A2:C2"/>
    <mergeCell ref="A4:C4"/>
    <mergeCell ref="A6:C6"/>
  </mergeCells>
  <printOptions/>
  <pageMargins left="0.9448818897637796" right="0.7480314960629921" top="0.7874015748031497" bottom="0.5905511811023623" header="0.5118110236220472" footer="0.5118110236220472"/>
  <pageSetup firstPageNumber="31" useFirstPageNumber="1" horizontalDpi="600" verticalDpi="600" orientation="portrait" paperSize="9" scale="77" r:id="rId1"/>
  <headerFooter alignWithMargins="0">
    <oddFooter>&amp;C&amp;8&amp;P</oddFooter>
  </headerFooter>
  <rowBreaks count="2" manualBreakCount="2">
    <brk id="141" max="2" man="1"/>
    <brk id="25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2006-06-13T14:20:50Z</cp:lastPrinted>
  <dcterms:created xsi:type="dcterms:W3CDTF">2006-05-15T08:53:40Z</dcterms:created>
  <dcterms:modified xsi:type="dcterms:W3CDTF">2007-04-25T08:04:50Z</dcterms:modified>
  <cp:category/>
  <cp:version/>
  <cp:contentType/>
  <cp:contentStatus/>
</cp:coreProperties>
</file>