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</sheets>
  <externalReferences>
    <externalReference r:id="rId27"/>
    <externalReference r:id="rId28"/>
  </externalReferences>
  <definedNames>
    <definedName name="_xlnm.Print_Area" localSheetId="1">'1.tab.'!$A$1:$F$95</definedName>
    <definedName name="_xlnm.Print_Area" localSheetId="10">'10.tab.'!$A$1:$D$42</definedName>
    <definedName name="_xlnm.Print_Area" localSheetId="11">'11.tab.'!$A$1:$E$87</definedName>
    <definedName name="_xlnm.Print_Area" localSheetId="12">'12.tab.'!$A$1:$F$115</definedName>
    <definedName name="_xlnm.Print_Area" localSheetId="13">'13.tab.'!$A$1:$F$47</definedName>
    <definedName name="_xlnm.Print_Area" localSheetId="14">'14.tab.'!$A$1:$F$88</definedName>
    <definedName name="_xlnm.Print_Area" localSheetId="15">'15.tab.'!$A$1:$F$69</definedName>
    <definedName name="_xlnm.Print_Area" localSheetId="16">'16.tab.'!$A$1:$F$58</definedName>
    <definedName name="_xlnm.Print_Area" localSheetId="17">'17.tab.'!$A$1:$F$87</definedName>
    <definedName name="_xlnm.Print_Area" localSheetId="18">'18.tab.'!$A$1:$F$71</definedName>
    <definedName name="_xlnm.Print_Area" localSheetId="19">'19.tab.'!$A$1:$F$43</definedName>
    <definedName name="_xlnm.Print_Area" localSheetId="2">'2.tab.'!$A$1:$F$69</definedName>
    <definedName name="_xlnm.Print_Area" localSheetId="20">'20.tab.'!$A$1:$D$802</definedName>
    <definedName name="_xlnm.Print_Area" localSheetId="21">'21.tab.'!$A$1:$D$38</definedName>
    <definedName name="_xlnm.Print_Area" localSheetId="22">'22.tab.'!$A$1:$F$1488</definedName>
    <definedName name="_xlnm.Print_Area" localSheetId="3">'3.tab.'!$A$1:$F$86</definedName>
    <definedName name="_xlnm.Print_Area" localSheetId="4">'4.tab.'!$A$1:$H$590</definedName>
    <definedName name="_xlnm.Print_Area" localSheetId="5">'5.tab.'!$A$1:$I$81</definedName>
    <definedName name="_xlnm.Print_Area" localSheetId="6">'6.tab.'!$A$1:$F$40</definedName>
    <definedName name="_xlnm.Print_Area" localSheetId="7">'7.tab.'!$A$1:$I$266</definedName>
    <definedName name="_xlnm.Print_Area" localSheetId="8">'8.tab.'!$A$1:$C$600</definedName>
    <definedName name="_xlnm.Print_Area" localSheetId="9">'9.tab.'!$A$1:$D$51</definedName>
    <definedName name="_xlnm.Print_Area" localSheetId="0">'kopb.'!$A:$E</definedName>
    <definedName name="_xlnm.Print_Titles" localSheetId="1">'1.tab.'!$12:$14</definedName>
    <definedName name="_xlnm.Print_Titles" localSheetId="11">'11.tab.'!$12:$14</definedName>
    <definedName name="_xlnm.Print_Titles" localSheetId="12">'12.tab.'!$12:$14</definedName>
    <definedName name="_xlnm.Print_Titles" localSheetId="14">'14.tab.'!$12:$14</definedName>
    <definedName name="_xlnm.Print_Titles" localSheetId="15">'15.tab.'!$13:$15</definedName>
    <definedName name="_xlnm.Print_Titles" localSheetId="17">'17.tab.'!$13:$15</definedName>
    <definedName name="_xlnm.Print_Titles" localSheetId="18">'18.tab.'!$12:$14</definedName>
    <definedName name="_xlnm.Print_Titles" localSheetId="2">'2.tab.'!$12:$14</definedName>
    <definedName name="_xlnm.Print_Titles" localSheetId="20">'20.tab.'!$12:$14</definedName>
    <definedName name="_xlnm.Print_Titles" localSheetId="22">'22.tab.'!$12:$14</definedName>
    <definedName name="_xlnm.Print_Titles" localSheetId="3">'3.tab.'!$12:$14</definedName>
    <definedName name="_xlnm.Print_Titles" localSheetId="4">'4.tab.'!$13:$15</definedName>
    <definedName name="_xlnm.Print_Titles" localSheetId="5">'5.tab.'!$12:$14</definedName>
    <definedName name="_xlnm.Print_Titles" localSheetId="6">'6.tab.'!$9:$11</definedName>
    <definedName name="_xlnm.Print_Titles" localSheetId="7">'7.tab.'!$13:$15</definedName>
    <definedName name="_xlnm.Print_Titles" localSheetId="8">'8.tab.'!$13:$15</definedName>
    <definedName name="Z_09517292_B97C_4555_8797_8F0E6F84F555_.wvu.FilterData" localSheetId="22" hidden="1">'22.tab.'!$A$11:$F$1492</definedName>
    <definedName name="Z_09517292_B97C_4555_8797_8F0E6F84F555_.wvu.PrintArea" localSheetId="22" hidden="1">'22.tab.'!$A$11:$F$1483</definedName>
    <definedName name="Z_09517292_B97C_4555_8797_8F0E6F84F555_.wvu.PrintTitles" localSheetId="22" hidden="1">'22.tab.'!$12:$14</definedName>
    <definedName name="Z_09517292_B97C_4555_8797_8F0E6F84F555_.wvu.Rows" localSheetId="22" hidden="1">'22.tab.'!$16:$334,'22.tab.'!$189:$435,'22.tab.'!$439:$454,'22.tab.'!$475:$502,'22.tab.'!$511:$524,'22.tab.'!$566:$582,'22.tab.'!$584:$592,'22.tab.'!$593:$648,'22.tab.'!$650:$659,'22.tab.'!$683:$723,'22.tab.'!$725:$735,'22.tab.'!$764:$819,'22.tab.'!$830:$844,'22.tab.'!$874:$912,'22.tab.'!$922:$937,'22.tab.'!$948:$978,'22.tab.'!$980:$1025,'22.tab.'!$1027:$1058,'22.tab.'!$1101:$1123,'22.tab.'!#REF!,'22.tab.'!$1158:$1170,'22.tab.'!$1172:$1184,'22.tab.'!$1193:$1199,'22.tab.'!$1201:$1220,'22.tab.'!$1229:$1268,'22.tab.'!$1269:$1276,'22.tab.'!$1287:$1293,'22.tab.'!$1311:$1319,'22.tab.'!$1355:$1364,'22.tab.'!$1382:$1403</definedName>
    <definedName name="Z_0F575CE8_BE2F_43AA_B614_525803FA95EE_.wvu.FilterData" localSheetId="22" hidden="1">'22.tab.'!$A$11:$F$1492</definedName>
    <definedName name="Z_19A7897A_3D49_48BF_BD4E_E4DF0ACCCC4B_.wvu.FilterData" localSheetId="22" hidden="1">'22.tab.'!$A$11:$F$1492</definedName>
    <definedName name="Z_19A7897A_3D49_48BF_BD4E_E4DF0ACCCC4B_.wvu.PrintArea" localSheetId="22" hidden="1">'22.tab.'!$A$11:$F$1483</definedName>
    <definedName name="Z_19A7897A_3D49_48BF_BD4E_E4DF0ACCCC4B_.wvu.PrintTitles" localSheetId="22" hidden="1">'22.tab.'!$12:$14</definedName>
    <definedName name="Z_640C99E1_FCCB_11D4_856D_00105A71C5B5_.wvu.PrintArea" localSheetId="18" hidden="1">'18.tab.'!$B$7:$E$67</definedName>
    <definedName name="Z_640C99E1_FCCB_11D4_856D_00105A71C5B5_.wvu.PrintArea" localSheetId="19" hidden="1">'19.tab.'!$B$3:$F$38</definedName>
    <definedName name="Z_640C99E1_FCCB_11D4_856D_00105A71C5B5_.wvu.PrintTitles" localSheetId="22" hidden="1">'22.tab.'!$12:$14</definedName>
    <definedName name="Z_640C99E1_FCCB_11D4_856D_00105A71C5B5_.wvu.Rows" localSheetId="18" hidden="1">'18.tab.'!#REF!</definedName>
    <definedName name="Z_696A4F8A_27AC_11D7_B288_00105A71C5B5_.wvu.PrintArea" localSheetId="17" hidden="1">'17.tab.'!$A$13:$D$87</definedName>
    <definedName name="Z_696A4F8A_27AC_11D7_B288_00105A71C5B5_.wvu.PrintTitles" localSheetId="17" hidden="1">'17.tab.'!$14:$15</definedName>
    <definedName name="Z_696A4F8A_27AC_11D7_B288_00105A71C5B5_.wvu.Rows" localSheetId="17" hidden="1">'17.tab.'!#REF!</definedName>
    <definedName name="Z_BC5FEA1E_5696_4CF4_B8B2_A5CF94385785_.wvu.PrintArea" localSheetId="18" hidden="1">'18.tab.'!$B$7:$E$68</definedName>
    <definedName name="Z_BC5FEA1E_5696_4CF4_B8B2_A5CF94385785_.wvu.PrintArea" localSheetId="19" hidden="1">'19.tab.'!$B$3:$F$38</definedName>
    <definedName name="Z_BC5FEA1E_5696_4CF4_B8B2_A5CF94385785_.wvu.PrintTitles" localSheetId="22" hidden="1">'22.tab.'!$12:$14</definedName>
  </definedNames>
  <calcPr fullCalcOnLoad="1"/>
</workbook>
</file>

<file path=xl/sharedStrings.xml><?xml version="1.0" encoding="utf-8"?>
<sst xmlns="http://schemas.openxmlformats.org/spreadsheetml/2006/main" count="6995" uniqueCount="1894">
  <si>
    <t xml:space="preserve">      Tīrais aizņēmumu apjoms</t>
  </si>
  <si>
    <t xml:space="preserve">      Depozītu apjoma izmaiņas</t>
  </si>
  <si>
    <t xml:space="preserve">      Norēķinu kontu atlikumu izmaiņas </t>
  </si>
  <si>
    <t>mīnus savstarpējie maksājumi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</si>
  <si>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</si>
  <si>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</si>
  <si>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</si>
  <si>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</si>
  <si>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</si>
  <si>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</si>
  <si>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</si>
  <si>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</si>
  <si>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Pārvaldnieks                                                                          </t>
  </si>
  <si>
    <t>K.Āboliņš</t>
  </si>
  <si>
    <t>Lansmane,7094239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</si>
  <si>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</si>
  <si>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</si>
  <si>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</si>
  <si>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</si>
  <si>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</si>
  <si>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</si>
  <si>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</si>
  <si>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</si>
  <si>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A.1.</t>
  </si>
  <si>
    <t>Valsts budžeta ieņēmumi (B.1.+C.1.)</t>
  </si>
  <si>
    <t>Valsts pamatbudžeta ieņēmumi (bruto)</t>
  </si>
  <si>
    <t xml:space="preserve">   Nodokļu ieņēmumi</t>
  </si>
  <si>
    <t xml:space="preserve">      - Tiešie nodokļi</t>
  </si>
  <si>
    <t xml:space="preserve">          Iedzīvotāju ienākuma nodoklis</t>
  </si>
  <si>
    <t xml:space="preserve">          Uzņēmumu ienākuma nodoklis</t>
  </si>
  <si>
    <t xml:space="preserve">      - Netiešie nodokļi</t>
  </si>
  <si>
    <t xml:space="preserve">           Pievienotās vērtības nodoklis</t>
  </si>
  <si>
    <t xml:space="preserve">           Akcīzes nodoklis</t>
  </si>
  <si>
    <t xml:space="preserve">           Vieglo automobiļu un motociklu nodoklis </t>
  </si>
  <si>
    <t xml:space="preserve">           Muitas nodoklis</t>
  </si>
  <si>
    <t xml:space="preserve">      - Pārējie nodokļi</t>
  </si>
  <si>
    <t xml:space="preserve">           Azartspēļu nodoklis</t>
  </si>
  <si>
    <t xml:space="preserve">           Izložu nodoklis</t>
  </si>
  <si>
    <t xml:space="preserve">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</si>
  <si>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</si>
  <si>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</si>
  <si>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</si>
  <si>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</si>
  <si>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 xml:space="preserve">B.1. </t>
  </si>
  <si>
    <t>Valsts pamatbudžeta ieņēmumi (neto)</t>
  </si>
  <si>
    <t>Valsts speciālā budžeta ieņēmumi (bruto)</t>
  </si>
  <si>
    <t xml:space="preserve">     Nodokļu ieņēmumi</t>
  </si>
  <si>
    <t xml:space="preserve">             - Sociālās apdrošināšanas iemaksas</t>
  </si>
  <si>
    <t xml:space="preserve">                  mīnus transferts no valsts pamatbudžeta</t>
  </si>
  <si>
    <t xml:space="preserve">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</si>
  <si>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</si>
  <si>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</si>
  <si>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</si>
  <si>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</si>
  <si>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</si>
  <si>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</si>
  <si>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</si>
  <si>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</si>
  <si>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</si>
  <si>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</si>
  <si>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</si>
  <si>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</si>
  <si>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</si>
  <si>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</si>
  <si>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</si>
  <si>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 (A.3.-A.4.)</t>
  </si>
  <si>
    <t>Finansēšana:*</t>
  </si>
  <si>
    <t xml:space="preserve">   aizņēmumi</t>
  </si>
  <si>
    <t xml:space="preserve">   valsts pamatbudžeta maksas pakalpojumu un citu pašu ieņēmumu naudas līdzekļu atlikumu izmaiņas palielinājums (-) vai samazinājums (+)</t>
  </si>
  <si>
    <t xml:space="preserve">   valsts speciālā budžeta naudas līdzekļu atlikumu izmaiņas palielinājums (-) vai samazinājums (+)</t>
  </si>
  <si>
    <t xml:space="preserve">   valsts pamatbudžeta ārvalstu finanšu palīdzības naudas līdzekļu atlikumu izmaiņas palielinājums (-) vai samazinājums (+)</t>
  </si>
  <si>
    <t>Valsts pamatbudžeta izdevumi (bruto)</t>
  </si>
  <si>
    <t xml:space="preserve">              mīnus transferts valsts speciālajam  budžetam</t>
  </si>
  <si>
    <t xml:space="preserve">B.2. 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</si>
  <si>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</si>
  <si>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</si>
  <si>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</si>
  <si>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B.2.1.</t>
  </si>
  <si>
    <t>Valsts pamatbudžeta uzturēšanas izdevumi (neto)</t>
  </si>
  <si>
    <t>Valsts pamatbudžeta kapitālie izdevumi (bruto)</t>
  </si>
  <si>
    <t xml:space="preserve">B.2.2. </t>
  </si>
  <si>
    <t>Valsts pamatbudžeta kapitālie izdevumi (neto)</t>
  </si>
  <si>
    <t>Valsts pamatbudžeta investīcijas (bruto)</t>
  </si>
  <si>
    <t>B.2.3.</t>
  </si>
  <si>
    <t>Valsts pamatbudžeta investīcijas (neto)</t>
  </si>
  <si>
    <t>B.3.</t>
  </si>
  <si>
    <t>Valsts pamatbudžeta finansiālais deficīts (-), pārpalikums (+)</t>
  </si>
  <si>
    <t xml:space="preserve">B.4. </t>
  </si>
  <si>
    <t xml:space="preserve">Valsts pamatbudžeta tīrie aizdevumi </t>
  </si>
  <si>
    <t xml:space="preserve">   Valsts pamatbudžeta tīrie aizdevumi (bruto)</t>
  </si>
  <si>
    <t xml:space="preserve">   Valsts pamatbudžeta tīrie aizdevumi (neto)</t>
  </si>
  <si>
    <t xml:space="preserve">B.5. </t>
  </si>
  <si>
    <t>Valsts pamatbudžeta fiskālais deficīts (-), pārpalikums (+)</t>
  </si>
  <si>
    <t xml:space="preserve"> Valsts speciālā budžeta izdevumi (bruto)</t>
  </si>
  <si>
    <t>C.2.</t>
  </si>
  <si>
    <t xml:space="preserve"> Valsts speciālā budžeta izdevumi (neto)</t>
  </si>
  <si>
    <t>Valsts speciālā budžeta uzturēšanas izdevumi (bruto)</t>
  </si>
  <si>
    <t>C.2.1.</t>
  </si>
  <si>
    <t>Valsts speciālā budžeta uzturēšanas izdevumi (neto)</t>
  </si>
  <si>
    <t>Valsts speciālā budžeta kapitālie izdevumi (bruto)</t>
  </si>
  <si>
    <t>C.2.2.</t>
  </si>
  <si>
    <t>Valsts speciālā budžeta kapitālie izdevumi (neto)</t>
  </si>
  <si>
    <t>Valsts speciālā budžeta investīcijas (bruto)</t>
  </si>
  <si>
    <t>C.2.3.</t>
  </si>
  <si>
    <t>Valsts speciālā budžeta investīcijas (neto)</t>
  </si>
  <si>
    <t>C.3.</t>
  </si>
  <si>
    <t>Valsts speciālā budžeta finansiālais deficīts
 (-), pārpalikums (+)</t>
  </si>
  <si>
    <t>C.5.</t>
  </si>
  <si>
    <t xml:space="preserve"> Valsts speciālā budžeta fiskālais deficīts
(-), pārpalikums (+)</t>
  </si>
  <si>
    <t>Finansēšana:</t>
  </si>
  <si>
    <t>* aile "Izpilde no gada sākuma" kopā ar ieņēmumiem no  valsts un pašvaldību īpašuma privatizācijas- 1 050 000 lati</t>
  </si>
  <si>
    <t xml:space="preserve">Pārvaldnieks                                                                      </t>
  </si>
  <si>
    <t>Pašvaldību konsolidētā budžeta izpilde  (neieskaitot ziedojumus un dāvinājumus)</t>
  </si>
  <si>
    <t>(2006.gada janvāris-oktobris)</t>
  </si>
  <si>
    <t>11. tabula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</si>
  <si>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</si>
  <si>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</si>
  <si>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</si>
  <si>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</si>
  <si>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</si>
  <si>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</si>
  <si>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</si>
  <si>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</si>
  <si>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</si>
  <si>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</si>
  <si>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</si>
  <si>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</si>
  <si>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</si>
  <si>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</si>
  <si>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</si>
  <si>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</si>
  <si>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</si>
  <si>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</si>
  <si>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</si>
  <si>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</si>
  <si>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</si>
  <si>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</si>
  <si>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</si>
  <si>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</si>
  <si>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</si>
  <si>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</si>
  <si>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</si>
  <si>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</si>
  <si>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</si>
  <si>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</si>
  <si>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</si>
  <si>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</si>
  <si>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</si>
  <si>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</si>
  <si>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</si>
  <si>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</si>
  <si>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</si>
  <si>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</si>
  <si>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</si>
  <si>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</si>
  <si>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</si>
  <si>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</si>
  <si>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</si>
  <si>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</si>
  <si>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</si>
  <si>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</si>
  <si>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</si>
  <si>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</si>
  <si>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</si>
  <si>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</si>
  <si>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</si>
  <si>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</si>
  <si>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</si>
  <si>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</si>
  <si>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</si>
  <si>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</si>
  <si>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</si>
  <si>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Cēsu rajona Drustu pagasts nav iesniedzis pārskatu.</t>
  </si>
  <si>
    <t>Informatīvi:</t>
  </si>
  <si>
    <t>ārpus Valsts kases ņemto aizņēmumu plānotās atmaksas līdz pārskata perioda beigām, Ls</t>
  </si>
  <si>
    <t>ārpus Valsts kases ņemto aizņēmumu faktiski veiktās atmaksas pārskata periodā, Ls</t>
  </si>
  <si>
    <t xml:space="preserve">Pārvaldnieks                                                              </t>
  </si>
  <si>
    <t>Parfenkova, 7094248</t>
  </si>
  <si>
    <t xml:space="preserve">Valsts pamatbudžeta ieņēmumi </t>
  </si>
  <si>
    <t>2.tabula</t>
  </si>
  <si>
    <t>Klasifikācijas kods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</si>
  <si>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</si>
  <si>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</si>
  <si>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</si>
  <si>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</si>
  <si>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</si>
  <si>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</si>
  <si>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</si>
  <si>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</si>
  <si>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</si>
  <si>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</si>
  <si>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5.2.0.0.,5.3.0.0.
5.6.0.0.</t>
  </si>
  <si>
    <t xml:space="preserve">   Akcīzes nodoklis</t>
  </si>
  <si>
    <t>5.4.3.0</t>
  </si>
  <si>
    <t xml:space="preserve">   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</si>
  <si>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</si>
  <si>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</si>
  <si>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</si>
  <si>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</si>
  <si>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</si>
  <si>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</si>
  <si>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</si>
  <si>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</si>
  <si>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</si>
  <si>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 Īpašuma  nodokļi </t>
  </si>
  <si>
    <t>4.0.0.0.</t>
  </si>
  <si>
    <t xml:space="preserve">   Īpašuma nodokļi</t>
  </si>
  <si>
    <t>1.3. Nenodokļu ieņēmumi</t>
  </si>
  <si>
    <t>8.2.0.0.</t>
  </si>
  <si>
    <t xml:space="preserve">   Latvijas Bankas maksājums</t>
  </si>
  <si>
    <t>8.3.0.0.</t>
  </si>
  <si>
    <t xml:space="preserve">   Dividendes (maksājumi par valsts (pašvaldību) kapitāla izmantošanu)</t>
  </si>
  <si>
    <t xml:space="preserve">       Valsts a/s "Latvijas meži" maksājums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</si>
  <si>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</si>
  <si>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</si>
  <si>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</si>
  <si>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</si>
  <si>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8.7.0.0</t>
  </si>
  <si>
    <t>Ieņēmumi no atvasināto finanšu instrumentu darbības rezultāta</t>
  </si>
  <si>
    <t>9.1.0.0.</t>
  </si>
  <si>
    <t xml:space="preserve">   Valsts nodevas un maksājumi par valsts sniegto nodrošinājumu un juridiskajiem un citiem pakalpojumiem</t>
  </si>
  <si>
    <t>9.2.0.0.</t>
  </si>
  <si>
    <t>Dunalkas pagasts</t>
  </si>
  <si>
    <t>Engures pagasts</t>
  </si>
  <si>
    <t>Gaigalavas pagasts</t>
  </si>
  <si>
    <t>Gailīšu pagasts</t>
  </si>
  <si>
    <t>Galgauskas pagasts</t>
  </si>
  <si>
    <t>Jaunbērzes pagasts</t>
  </si>
  <si>
    <t>Jaunjelgavas pilsēta ar lauku teritoriju</t>
  </si>
  <si>
    <t>Jaunpiebalgas pagasts</t>
  </si>
  <si>
    <t>Jaunsvirlaukas pagasts</t>
  </si>
  <si>
    <t>Jūrmalas pilsēta</t>
  </si>
  <si>
    <t>Kalnciema pilsēta ar lauku teritoriju</t>
  </si>
  <si>
    <t>Kalnciema pilsētas ar lauku teritoriju dome</t>
  </si>
  <si>
    <t>Kantinieku pagasts</t>
  </si>
  <si>
    <t>Kazdangas pagasts</t>
  </si>
  <si>
    <t>Kokneses pagasts</t>
  </si>
  <si>
    <t>Krāslavas novads</t>
  </si>
  <si>
    <t>Kuldīgas pilsēta</t>
  </si>
  <si>
    <t>Kuldīgas rajona padome</t>
  </si>
  <si>
    <t>Lapmežciema pagasts</t>
  </si>
  <si>
    <t>Lestenes pagasts</t>
  </si>
  <si>
    <t>Liepājas pilsēta</t>
  </si>
  <si>
    <t>Lizuma pagasts</t>
  </si>
  <si>
    <t>Lībagu pagasts</t>
  </si>
  <si>
    <t>Līgatnes pilsēta</t>
  </si>
  <si>
    <t>Līvānu novads</t>
  </si>
  <si>
    <t>Ludzas pilsēta</t>
  </si>
  <si>
    <t>Ludzas rajona padome</t>
  </si>
  <si>
    <t>Lutriņu pagasts</t>
  </si>
  <si>
    <t>Madonas pilsēta</t>
  </si>
  <si>
    <t>Madonas rajona padome</t>
  </si>
  <si>
    <t>Medņevas pagasts</t>
  </si>
  <si>
    <t>Nirzas pagasts</t>
  </si>
  <si>
    <t>Olaines pilsēta</t>
  </si>
  <si>
    <t>Palsmanes pagasts</t>
  </si>
  <si>
    <t>Pāles pagasts</t>
  </si>
  <si>
    <t>Preiļu rajona padome</t>
  </si>
  <si>
    <t>Pūres pagasts</t>
  </si>
  <si>
    <t>Rēzeknes pilsēta</t>
  </si>
  <si>
    <t>Riebiņu novads</t>
  </si>
  <si>
    <t>Ropažu novads</t>
  </si>
  <si>
    <t>Rubas pagasts</t>
  </si>
  <si>
    <t>Rudbāržu pagasts</t>
  </si>
  <si>
    <t>Rugāju pagasts</t>
  </si>
  <si>
    <t>Saldus pagasts</t>
  </si>
  <si>
    <t>Saldus pilsēta</t>
  </si>
  <si>
    <t>Sēlpils pagasts</t>
  </si>
  <si>
    <t xml:space="preserve">Siguldas novads </t>
  </si>
  <si>
    <t>Skrīveru pagasts</t>
  </si>
  <si>
    <t>Skrudalienas pagasts</t>
  </si>
  <si>
    <t>Smiltenes pilsēta</t>
  </si>
  <si>
    <t>Smārdes pagasts</t>
  </si>
  <si>
    <t>Snēpeles pagasts</t>
  </si>
  <si>
    <t>Sokolku pagasts</t>
  </si>
  <si>
    <t>Talsu pilsētas dome</t>
  </si>
  <si>
    <t>Tirzas pagasts</t>
  </si>
  <si>
    <t>Trapenes pagasts</t>
  </si>
  <si>
    <t>Vaboles pagasts</t>
  </si>
  <si>
    <t>Valdgales pagasts</t>
  </si>
  <si>
    <t>Valkas rajona padome</t>
  </si>
  <si>
    <t>Valmieras pilsētas dome</t>
  </si>
  <si>
    <t>Vangažu pagasts</t>
  </si>
  <si>
    <t>Vecpiebalgas pagasts</t>
  </si>
  <si>
    <t>Vecsaules pagasts</t>
  </si>
  <si>
    <t>Vecumnieku pagasta padome</t>
  </si>
  <si>
    <t>Vectilžas pagasts</t>
  </si>
  <si>
    <t>Vidrižu pagasts</t>
  </si>
  <si>
    <t>Vilces pagasts</t>
  </si>
  <si>
    <t>Viļānu pilsēta</t>
  </si>
  <si>
    <t>Zilupes novads</t>
  </si>
  <si>
    <t>3.2. Pašvaldību uzņēmumiem</t>
  </si>
  <si>
    <t xml:space="preserve">      - Preiļu pilsētas siltumapgādes sistēmas rekonstrukcija
(SIA "Preiļu saimnieks")</t>
  </si>
  <si>
    <t xml:space="preserve">      - CSP likvidācija un sadales siltumtīklu rekonstrukcija Daugavpilī
(AS "Daugavpils siltumtīkli") </t>
  </si>
  <si>
    <t xml:space="preserve">      - Ventspils ūdenssaimniecības attīstība (Pašvaldības SIA "Ūdeka")</t>
  </si>
  <si>
    <t xml:space="preserve">      - Ūdenssaimniecības attīstība Ventspilī  2.kārta
(Pašvaldības SIA "Ūdeka")                                                                         </t>
  </si>
  <si>
    <t xml:space="preserve">      - Sadzīves atkritumu apsaimniekošana Austrumlatgales reģionā
(SIA "Austrumlatgales atkritumu apsaimniekošanas sabiedrība")</t>
  </si>
  <si>
    <t xml:space="preserve">      - Jūrmalas ūdenssaimniecības attīstība (SIA "Jūrmalas ūdens")</t>
  </si>
  <si>
    <t xml:space="preserve">      - Dienvidlatgales reģiona sadzīves atkritumu apsaimniekošana
(SIA "Atkritumu apsaimniekošanas Dienvidlatgales starppašvaldību organizācija")</t>
  </si>
  <si>
    <t xml:space="preserve">      - Pārējie aizdevumi pašvaldību kapitālsabiedrībām</t>
  </si>
  <si>
    <t>4.Pārējie</t>
  </si>
  <si>
    <t xml:space="preserve">      - Teātra darbības nodrošināšana (VSIA "Latvijas Nacionālais teātris")</t>
  </si>
  <si>
    <t xml:space="preserve">      - Aizdevumi pārējām kapitālsabiedrībām</t>
  </si>
  <si>
    <t>SIA "Liepājas RAS"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</si>
  <si>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</si>
  <si>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</si>
  <si>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</si>
  <si>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</si>
  <si>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</si>
  <si>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1.2. No pārējiem</t>
  </si>
  <si>
    <t>Satiksmes  ministrija</t>
  </si>
  <si>
    <t xml:space="preserve">   - 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</si>
  <si>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</si>
  <si>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</si>
  <si>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</si>
  <si>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Tieslietu ministrija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</si>
  <si>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</si>
  <si>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</si>
  <si>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</si>
  <si>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</si>
  <si>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 Valsts pensiju speciālais budžets </t>
  </si>
  <si>
    <t xml:space="preserve">      - Invaliditātes, maternitātes un slimības speciālais budžets</t>
  </si>
  <si>
    <t xml:space="preserve">      - Darba negadījumu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</si>
  <si>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</si>
  <si>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</si>
  <si>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</si>
  <si>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</si>
  <si>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</si>
  <si>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Kārķu pagasts</t>
  </si>
  <si>
    <t>Mazozolu pagasts</t>
  </si>
  <si>
    <t>Maļinovas pagasts</t>
  </si>
  <si>
    <t>Naujenes pagasts</t>
  </si>
  <si>
    <t>Ozolnieku novads</t>
  </si>
  <si>
    <t>Salas pagasts (Jēkabpils rajons)</t>
  </si>
  <si>
    <t>Sedas pilsēta ar lauku teritoriju</t>
  </si>
  <si>
    <t>Slampes pagasts</t>
  </si>
  <si>
    <t>Staicele ar lauku teritoriju</t>
  </si>
  <si>
    <t>Stradu pagasts</t>
  </si>
  <si>
    <t>Tumes pagasts</t>
  </si>
  <si>
    <t>Ugāles pagasts</t>
  </si>
  <si>
    <t>Valdemārpils pilsēta</t>
  </si>
  <si>
    <t>Vērēmu pagasts</t>
  </si>
  <si>
    <t xml:space="preserve">     - ES fondu līdzfinansēto projektu un pasākumu īstenošana</t>
  </si>
  <si>
    <t>Alojas pilsēta ar lauku teritoriju</t>
  </si>
  <si>
    <t>Balgales pagasts</t>
  </si>
  <si>
    <t>Daugmales pagasts</t>
  </si>
  <si>
    <t>Ipiķu pagasts</t>
  </si>
  <si>
    <t>Kalvenes pagasts</t>
  </si>
  <si>
    <t>Lēdurgas pagasts</t>
  </si>
  <si>
    <t>Maltas pagasts</t>
  </si>
  <si>
    <t>Mazsalacas pilsēta</t>
  </si>
  <si>
    <t>Penkules pagasts</t>
  </si>
  <si>
    <t>Pilskalnes pagasts</t>
  </si>
  <si>
    <t xml:space="preserve">Riebiņu novads </t>
  </si>
  <si>
    <t>Skrundas pilsēta</t>
  </si>
  <si>
    <t>Suntažu pagasts</t>
  </si>
  <si>
    <t>Vaidavas pagasts</t>
  </si>
  <si>
    <t xml:space="preserve">     - EV41 Cieto sadzīves atkritumu projekts (Rīga, Getliņi) (Pasaules Banka)</t>
  </si>
  <si>
    <t xml:space="preserve">     - VAS "Latvijas gāze" debitoru parādu atmaksa</t>
  </si>
  <si>
    <t xml:space="preserve">     - Enerģētikas projekts pašvaldībām ( Dānijas bezprocentu aizdevums) </t>
  </si>
  <si>
    <t>Bauskas pilsētas dome</t>
  </si>
  <si>
    <t>Gulbenes pilsētas dome</t>
  </si>
  <si>
    <t>Kokneses pagasta padome</t>
  </si>
  <si>
    <t>Kuldīgas pilsētas dome</t>
  </si>
  <si>
    <t>Ogres novada dome</t>
  </si>
  <si>
    <t>Rūjienas pilsētas dome</t>
  </si>
  <si>
    <t>Saldus pilsētas dome</t>
  </si>
  <si>
    <t>Valkas pilsētas dome</t>
  </si>
  <si>
    <t xml:space="preserve">     - Komunālās saimniecības projekts Līgatnei (Dānijas Unibanka)</t>
  </si>
  <si>
    <t xml:space="preserve">     - Siltumapgādes sistēmas rekonstrukcijas programma </t>
  </si>
  <si>
    <t>Ezeres pagasts</t>
  </si>
  <si>
    <t>Iecavas novads</t>
  </si>
  <si>
    <t>Iecavas novada dome</t>
  </si>
  <si>
    <t>Jumpravas pagasts</t>
  </si>
  <si>
    <t>Jumpravas pagasta padome</t>
  </si>
  <si>
    <t>Kalkūnes pagasta padome</t>
  </si>
  <si>
    <t>Kalupes pagasts</t>
  </si>
  <si>
    <t>Litenes pagasts</t>
  </si>
  <si>
    <t>Lubānas pilsēta</t>
  </si>
  <si>
    <t>Nīcas pagasta padome</t>
  </si>
  <si>
    <t>Piltenes pilsēta</t>
  </si>
  <si>
    <t>Pļaviņu pilsēta</t>
  </si>
  <si>
    <t>Puzes pagasts</t>
  </si>
  <si>
    <t>Taurupes pagasts</t>
  </si>
  <si>
    <t>Usmas pagasts</t>
  </si>
  <si>
    <t>Valles pagasta padome</t>
  </si>
  <si>
    <t>Veselavas pagasts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</si>
  <si>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</si>
  <si>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</si>
  <si>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</si>
  <si>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</si>
  <si>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 xml:space="preserve">    Aglonas pagasts</t>
  </si>
  <si>
    <t xml:space="preserve">    Ainažu pilsēta</t>
  </si>
  <si>
    <t xml:space="preserve">    Aiviekstes pagasts</t>
  </si>
  <si>
    <t>Aizkraukles rajona padome</t>
  </si>
  <si>
    <t>Aizputes pagasts</t>
  </si>
  <si>
    <t>Alsungas pagasts</t>
  </si>
  <si>
    <t>Ambeļu pagasts</t>
  </si>
  <si>
    <t>Annas pagasts</t>
  </si>
  <si>
    <t>Annenieku pagasts</t>
  </si>
  <si>
    <t>Asares pagasts</t>
  </si>
  <si>
    <t xml:space="preserve">    Ādažu pagasts</t>
  </si>
  <si>
    <t>Babītes pagasta padome</t>
  </si>
  <si>
    <t>Baldones pilsēta</t>
  </si>
  <si>
    <t>Baltinavas pagasts</t>
  </si>
  <si>
    <t>Balvu pilsētas dome</t>
  </si>
  <si>
    <t>Balvu rajona padome</t>
  </si>
  <si>
    <t>Bārbeles pagasts</t>
  </si>
  <si>
    <t>Bārtas pagasts</t>
  </si>
  <si>
    <t>Bebru pagasts</t>
  </si>
  <si>
    <t>Bērzaines pagasts</t>
  </si>
  <si>
    <t>Biķernieku pagasts</t>
  </si>
  <si>
    <t>Birzgales pagasta padome</t>
  </si>
  <si>
    <t>Blomes pagasts</t>
  </si>
  <si>
    <t>Blontu pagasts</t>
  </si>
  <si>
    <t>Briežuciema pagasts</t>
  </si>
  <si>
    <t>Briģu pagasts</t>
  </si>
  <si>
    <t>Brocēnu novads</t>
  </si>
  <si>
    <t>Brunavas pagasts</t>
  </si>
  <si>
    <t>Carnikavas pagasts</t>
  </si>
  <si>
    <t>Cesvaines pilsēta</t>
  </si>
  <si>
    <t>Ciblas novads</t>
  </si>
  <si>
    <t>Cirmas pagasts</t>
  </si>
  <si>
    <t>Cīravas pagasts</t>
  </si>
  <si>
    <t>Dagdas pagasts</t>
  </si>
  <si>
    <t>Dagdas pilsēta</t>
  </si>
  <si>
    <t>Daudzeses pagasts</t>
  </si>
  <si>
    <t>Daugavpils rajons padome</t>
  </si>
  <si>
    <t>Daukstu pagasts</t>
  </si>
  <si>
    <t>Degoles pagasts</t>
  </si>
  <si>
    <t>Demenes pagasts</t>
  </si>
  <si>
    <t xml:space="preserve">    Dobeles rajona Sociālās aprūpes centrs</t>
  </si>
  <si>
    <t>Dricānu pagasts</t>
  </si>
  <si>
    <t>Dunavas pagasts</t>
  </si>
  <si>
    <t>Dundagas pagasts</t>
  </si>
  <si>
    <t>Dunikas pagasts</t>
  </si>
  <si>
    <t>Dzelzavas pagasts</t>
  </si>
  <si>
    <t>Dzelzavas pagasta padome</t>
  </si>
  <si>
    <t>Eglaines pagasts</t>
  </si>
  <si>
    <t>Elejas pagasts</t>
  </si>
  <si>
    <t>Elkšņu pagasts</t>
  </si>
  <si>
    <t>Embūtes pagasts</t>
  </si>
  <si>
    <t>Engures pagasta padome</t>
  </si>
  <si>
    <t>Ērgļu pagasts</t>
  </si>
  <si>
    <t>Gaiķu pagasts</t>
  </si>
  <si>
    <t>Garkalnes pagasts</t>
  </si>
  <si>
    <t>Gaujienas pagasts</t>
  </si>
  <si>
    <t>Gaviezes pagasts</t>
  </si>
  <si>
    <t>Glūdas pagasts</t>
  </si>
  <si>
    <t>Glūdas pagasta padome</t>
  </si>
  <si>
    <t>Grobiņas pagasts</t>
  </si>
  <si>
    <t>Grobiņas pilsētas dome</t>
  </si>
  <si>
    <t>Grundzāles pagasts</t>
  </si>
  <si>
    <t>Gudenieku pagasts</t>
  </si>
  <si>
    <t>Gulbenes pilsēta</t>
  </si>
  <si>
    <t>Gulbenes rajona padome</t>
  </si>
  <si>
    <t>Ģibuļu pagasts</t>
  </si>
  <si>
    <t>Ģibuļu pagasta padome</t>
  </si>
  <si>
    <t>Ilūkstes novada dome</t>
  </si>
  <si>
    <t>Ilzenes pagasts</t>
  </si>
  <si>
    <t>Ilzeskalna pagasts</t>
  </si>
  <si>
    <t>Inčukalna pagasts</t>
  </si>
  <si>
    <t>Indrānu pagasts</t>
  </si>
  <si>
    <t>Isnaudas pagasts</t>
  </si>
  <si>
    <t>Istras pagasts</t>
  </si>
  <si>
    <t>Izvaltas pagasts</t>
  </si>
  <si>
    <t>Īslīces pagasts</t>
  </si>
  <si>
    <t>Īvandes pagasts</t>
  </si>
  <si>
    <t>Jaunalūksnes pagasts</t>
  </si>
  <si>
    <t>Jaunannas pagasts</t>
  </si>
  <si>
    <t>Jaunauces pagasts</t>
  </si>
  <si>
    <t>Jaungulbenes pagasts</t>
  </si>
  <si>
    <t>Jaunlaicenes pagasts</t>
  </si>
  <si>
    <t>Jaunpils pagasts</t>
  </si>
  <si>
    <t>Jaunsātu pagasts</t>
  </si>
  <si>
    <t>Jelgavas rajona padome</t>
  </si>
  <si>
    <t>Jersikas pagasts</t>
  </si>
  <si>
    <t>Jēkabpils pilsētas dome</t>
  </si>
  <si>
    <t>Jēkabpils rajona padome</t>
  </si>
  <si>
    <t>Jūrkalnes pagasts</t>
  </si>
  <si>
    <t>Kabiles pagasts</t>
  </si>
  <si>
    <t>Kalētu pagasts</t>
  </si>
  <si>
    <t>Kalsnavas pagasts</t>
  </si>
  <si>
    <t>Kandavas novada dome</t>
  </si>
  <si>
    <t>Kastuļinas pagasts</t>
  </si>
  <si>
    <t>Kauguru pagasts</t>
  </si>
  <si>
    <t>Kārsavas pilsēta</t>
  </si>
  <si>
    <t>Klintaines pagasts</t>
  </si>
  <si>
    <t>Kocēnu pagasts</t>
  </si>
  <si>
    <t>Kocēnu pagasta padome</t>
  </si>
  <si>
    <t>Kubuļu pagasts</t>
  </si>
  <si>
    <t>Kurmāles pagasts</t>
  </si>
  <si>
    <t>Kurmenes pagasts</t>
  </si>
  <si>
    <t>Kūku pagasts</t>
  </si>
  <si>
    <t>Ķeguma novads</t>
  </si>
  <si>
    <t>Laidzes pagasts</t>
  </si>
  <si>
    <t>Laucienes pagasts</t>
  </si>
  <si>
    <t>Lauderu pagasts</t>
  </si>
  <si>
    <t>Lazdonas pagasts</t>
  </si>
  <si>
    <t>Lazdukalna pagasts</t>
  </si>
  <si>
    <t>Lažas pagasts</t>
  </si>
  <si>
    <t>Leimaņu pagasts</t>
  </si>
  <si>
    <t>Lendžu pagasts</t>
  </si>
  <si>
    <t>Lēdmanes pagasts</t>
  </si>
  <si>
    <t>Lielplatones pagasts</t>
  </si>
  <si>
    <t xml:space="preserve">Lielvārdes novads </t>
  </si>
  <si>
    <t>Liepas pagasta padome</t>
  </si>
  <si>
    <t>Liepājas rajona padome</t>
  </si>
  <si>
    <t>Liepnas pagasts</t>
  </si>
  <si>
    <t>Limbažu pagasts</t>
  </si>
  <si>
    <t>Limbažu rajona padome</t>
  </si>
  <si>
    <t>Lizuma pagasta padome</t>
  </si>
  <si>
    <t>Līksnas pagasts</t>
  </si>
  <si>
    <t>Līvbērzes pagasts</t>
  </si>
  <si>
    <t>Lūznavas pagasts</t>
  </si>
  <si>
    <t>Ļaudonas pagasts</t>
  </si>
  <si>
    <t>Malienas pagasts</t>
  </si>
  <si>
    <t>Malnavas pagasts</t>
  </si>
  <si>
    <t>Matīšu pagasts</t>
  </si>
  <si>
    <t>Mazzalves pagasts</t>
  </si>
  <si>
    <t>Mākoņkalna pagasts</t>
  </si>
  <si>
    <t>Mālpils pagasts</t>
  </si>
  <si>
    <t>Mālupes pagasts</t>
  </si>
  <si>
    <t>Mārcienas pagasts</t>
  </si>
  <si>
    <t>Mārcienas pagasta padome</t>
  </si>
  <si>
    <t>Mārsnēnu pagasts</t>
  </si>
  <si>
    <t>Mārupes pagasts</t>
  </si>
  <si>
    <t>Mārupes pagasta padome</t>
  </si>
  <si>
    <t>Medumu pagasts</t>
  </si>
  <si>
    <t>Medzes pagasts</t>
  </si>
  <si>
    <t>Mežāres pagasts</t>
  </si>
  <si>
    <t>Mežotnes pagasts</t>
  </si>
  <si>
    <t>Mežvidu pagasts</t>
  </si>
  <si>
    <t>Murmastienes pagasts</t>
  </si>
  <si>
    <t>Nagļu pagasts</t>
  </si>
  <si>
    <t>Naudītes pagasts</t>
  </si>
  <si>
    <t>Naukšēnu pagasts</t>
  </si>
  <si>
    <t>Neretas pagasts</t>
  </si>
  <si>
    <t>Nīkrāces pagasts</t>
  </si>
  <si>
    <t>Novadnieku pagasts</t>
  </si>
  <si>
    <t>Ņukšu pagasts</t>
  </si>
  <si>
    <t xml:space="preserve">Ogres novads </t>
  </si>
  <si>
    <t>Ošupes pagasts</t>
  </si>
  <si>
    <t>Otaņķu pagasts</t>
  </si>
  <si>
    <t>Ozolmuižas pagasts</t>
  </si>
  <si>
    <t>Padures pagasts</t>
  </si>
  <si>
    <t>Pampāļu pagasts</t>
  </si>
  <si>
    <t>Pāvilostas pilsēta</t>
  </si>
  <si>
    <t>Pededzes pagasts</t>
  </si>
  <si>
    <t>Pelēču pagasts</t>
  </si>
  <si>
    <t>Pildas pagasts</t>
  </si>
  <si>
    <t>Plāņu pagasts</t>
  </si>
  <si>
    <t>Popes pagasts</t>
  </si>
  <si>
    <t>Priekules pilsēta</t>
  </si>
  <si>
    <t>Priekuļu pagasts</t>
  </si>
  <si>
    <t>Priekuļu pagasta padome</t>
  </si>
  <si>
    <t>Pureņu pagasts</t>
  </si>
  <si>
    <t>Pušas pagasts</t>
  </si>
  <si>
    <t>Pūres pagasta padome</t>
  </si>
  <si>
    <t>Rankas pagasts</t>
  </si>
  <si>
    <t>Raunas pagasts</t>
  </si>
  <si>
    <t>Rēzeknes rajona padome</t>
  </si>
  <si>
    <t>Rikavas pagasts</t>
  </si>
  <si>
    <t>Rīgas rajona padome</t>
  </si>
  <si>
    <t>Robežnieku pagasts</t>
  </si>
  <si>
    <t>Rojas pagasts</t>
  </si>
  <si>
    <t>Ropažu novada dome</t>
  </si>
  <si>
    <t>Rubenes pagasts</t>
  </si>
  <si>
    <t>Rucavas pagasts</t>
  </si>
  <si>
    <t>Sabiles novads</t>
  </si>
  <si>
    <t>04.04.00. Invaliditātes, maternitātes un slimības speciālais  budžets</t>
  </si>
  <si>
    <t>Ieņēmumi – kopā</t>
  </si>
  <si>
    <t>Īpašiem mērķiem iezīmēti ieņēmumi</t>
  </si>
  <si>
    <t>tai skaitā aizņēmuma atmaksa pamatbudžetā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</si>
  <si>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</si>
  <si>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</si>
  <si>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</si>
  <si>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</si>
  <si>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</si>
  <si>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</si>
  <si>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</si>
  <si>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kods 0720 =</t>
  </si>
  <si>
    <t xml:space="preserve">Pārvaldnieks                               </t>
  </si>
  <si>
    <t>Reinfelde 7094286</t>
  </si>
  <si>
    <r>
      <t xml:space="preserve">  Īpašiem mērķiem iezīmēti ieņēmumi</t>
    </r>
    <r>
      <rPr>
        <vertAlign val="superscript"/>
        <sz val="10"/>
        <rFont val="Times New Roman"/>
        <family val="1"/>
      </rPr>
      <t>1</t>
    </r>
  </si>
  <si>
    <r>
      <t xml:space="preserve">1. Uzturēšanas izdevumi
 </t>
    </r>
    <r>
      <rPr>
        <sz val="10"/>
        <rFont val="Times New Roman"/>
        <family val="1"/>
      </rPr>
      <t>(1000+2000+3000)</t>
    </r>
  </si>
  <si>
    <r>
      <t>Subsīdijas un dotācijas</t>
    </r>
    <r>
      <rPr>
        <vertAlign val="superscript"/>
        <sz val="10"/>
        <rFont val="Times New Roman"/>
        <family val="1"/>
      </rPr>
      <t>1</t>
    </r>
  </si>
  <si>
    <r>
      <t>Subsīdijas un dotācijas</t>
    </r>
    <r>
      <rPr>
        <sz val="10"/>
        <rFont val="Times New Roman"/>
        <family val="1"/>
      </rPr>
      <t xml:space="preserve"> </t>
    </r>
  </si>
  <si>
    <r>
      <t>1</t>
    </r>
    <r>
      <rPr>
        <sz val="9"/>
        <rFont val="Times New Roman"/>
        <family val="1"/>
      </rPr>
      <t xml:space="preserve"> - Aile "Izpilde no gada sākuma" konsolidēta par valsts sociālās apdrošināšanas iekšējiem transfertiem - Ls</t>
    </r>
  </si>
  <si>
    <t>Valsts budžeta ziedojumu un dāvinājumu ieņēmumi un izdevumi pa ministrijām
un citām centrālajām valsts iestādēm</t>
  </si>
  <si>
    <t>8.tabula</t>
  </si>
  <si>
    <t>Ieņēmumi - kopā *</t>
  </si>
  <si>
    <t>Izdevumi - kopā *</t>
  </si>
  <si>
    <t xml:space="preserve">   Kārtējie izdevumi</t>
  </si>
  <si>
    <t xml:space="preserve">                      pārējie kārtējie</t>
  </si>
  <si>
    <t xml:space="preserve">     Maksājumi par aizņēmumiem un kredītiem</t>
  </si>
  <si>
    <t xml:space="preserve">   Subsīdijas un dotācijas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</si>
  <si>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</si>
  <si>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</si>
  <si>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</si>
  <si>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</si>
  <si>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</si>
  <si>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</si>
  <si>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</si>
  <si>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</si>
  <si>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 xml:space="preserve">   Maksājumi par aizņēmumiem un kredītiem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</si>
  <si>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</si>
  <si>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</si>
  <si>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</si>
  <si>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</si>
  <si>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</si>
  <si>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</si>
  <si>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              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</si>
  <si>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</si>
  <si>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</si>
  <si>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</si>
  <si>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</si>
  <si>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</si>
  <si>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 xml:space="preserve">     tai skaitā pārējie kārtējie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</si>
  <si>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</si>
  <si>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</si>
  <si>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</si>
  <si>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</si>
  <si>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</si>
  <si>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</si>
  <si>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</si>
  <si>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</si>
  <si>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</si>
  <si>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</si>
  <si>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</si>
  <si>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</si>
  <si>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</si>
  <si>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</si>
  <si>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</si>
  <si>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</si>
  <si>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</si>
  <si>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</si>
  <si>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</si>
  <si>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 xml:space="preserve">    * Aile "Izpilde no gada sākuma" konsolidēta par Kultūrkapitāla fonda līdzekļiem: ieņēmumi - Kultūras ministrija Ls 54 572;</t>
  </si>
  <si>
    <t xml:space="preserve">      izdevumi - Kultūras ministrijai Ls 200 162.</t>
  </si>
  <si>
    <t xml:space="preserve">Pārvaldnieks                           </t>
  </si>
  <si>
    <t xml:space="preserve">                     Valsts budžeta ziedojumu un dāvinājumu ieņēmumi un izdevumi 
atbilstoši ekonomiskajām kategorijām</t>
  </si>
  <si>
    <t>9.tabula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</si>
  <si>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</si>
  <si>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</si>
  <si>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</si>
  <si>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</si>
  <si>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</si>
  <si>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</si>
  <si>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</si>
  <si>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>Kārtējie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</si>
  <si>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</si>
  <si>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</si>
  <si>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</si>
  <si>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pakalpojumu apmaksa un materiālu, energoresursu, ūdens un inventāra vērtībā līdz Ls 50 par vienu vienību iegāde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</si>
  <si>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</si>
  <si>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</si>
  <si>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</si>
  <si>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</si>
  <si>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</si>
  <si>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</si>
  <si>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>4000, 6000</t>
  </si>
  <si>
    <t xml:space="preserve">   Kapitālie izdevumi </t>
  </si>
  <si>
    <t>Naudas līdzekļu atlikumu izmaiņas palielinājums (-) vai samazinājums (+)</t>
  </si>
  <si>
    <t xml:space="preserve">   izdevumi - par Ls 200 162.</t>
  </si>
  <si>
    <t xml:space="preserve">Pārvaldnieks                                 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</si>
  <si>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54 572; </t>
    </r>
  </si>
  <si>
    <t>Valsts budžeta ziedojumu un dāvinājumu izdevumi (ieskaitot tīros aizdevumus) atbilstoši funkcionālajām kategorijām</t>
  </si>
  <si>
    <t>10.tabula</t>
  </si>
  <si>
    <t>Vides aizsardzība, radiācijas drošība un bīstamo atkritumu apsaimniekošana, dzīvokļu saimniecība un komunālie pakalpojumi</t>
  </si>
  <si>
    <t xml:space="preserve">  reliģija - 196 774.</t>
  </si>
  <si>
    <r>
      <t xml:space="preserve">Izglītība </t>
    </r>
    <r>
      <rPr>
        <vertAlign val="superscript"/>
        <sz val="10"/>
        <rFont val="Times New Roman"/>
        <family val="1"/>
      </rPr>
      <t>2</t>
    </r>
  </si>
  <si>
    <r>
      <t xml:space="preserve">Brīvais laiks, sports, kultūra un reliģija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</si>
  <si>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Aile "Izpilde no gada sākuma" konsolidēta par Kultūrkapitāla fonda līdzekļiem: Brīvais laiks, sports, kultūra un </t>
    </r>
  </si>
  <si>
    <r>
      <t>2</t>
    </r>
    <r>
      <rPr>
        <sz val="9"/>
        <rFont val="Times New Roman"/>
        <family val="1"/>
      </rPr>
      <t xml:space="preserve"> Aile "Izpilde no gada sākuma" konsolidēta par Kultūrkapitāla fonda līdzekļiem: Izglītība - Ls 3 388. </t>
    </r>
  </si>
  <si>
    <t>Pašvaldību pamatbudžeta ieņēmumi</t>
  </si>
  <si>
    <t>Nr.1.8.-12.10.2/10</t>
  </si>
  <si>
    <t xml:space="preserve">12.tabula 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</si>
  <si>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</si>
  <si>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</si>
  <si>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</si>
  <si>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</si>
  <si>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</si>
  <si>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</si>
  <si>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</si>
  <si>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</si>
  <si>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Iedzīvotāju ienākuma nodoklis                          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</si>
  <si>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</si>
  <si>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</si>
  <si>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</si>
  <si>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</si>
  <si>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</si>
  <si>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</si>
  <si>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</si>
  <si>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</si>
  <si>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</si>
  <si>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</si>
  <si>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</si>
  <si>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</si>
  <si>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</si>
  <si>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</si>
  <si>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</si>
  <si>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</si>
  <si>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</si>
  <si>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</si>
  <si>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</si>
  <si>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</si>
  <si>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</si>
  <si>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</si>
  <si>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</si>
  <si>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</si>
  <si>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</si>
  <si>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</si>
  <si>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</si>
  <si>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</si>
  <si>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</si>
  <si>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</si>
  <si>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</si>
  <si>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</si>
  <si>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</si>
  <si>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</si>
  <si>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</si>
  <si>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</si>
  <si>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</si>
  <si>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</si>
  <si>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</si>
  <si>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</si>
  <si>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</si>
  <si>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</si>
  <si>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</si>
  <si>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</si>
  <si>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</si>
  <si>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</si>
  <si>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</si>
  <si>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</si>
  <si>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</si>
  <si>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</si>
  <si>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</si>
  <si>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</si>
  <si>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</si>
  <si>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</si>
  <si>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</si>
  <si>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</si>
  <si>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</si>
  <si>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</si>
  <si>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</si>
  <si>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</si>
  <si>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</si>
  <si>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</si>
  <si>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</si>
  <si>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</si>
  <si>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</si>
  <si>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</si>
  <si>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</si>
  <si>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</si>
  <si>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</si>
  <si>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</si>
  <si>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</si>
  <si>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</si>
  <si>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</si>
  <si>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</si>
  <si>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</si>
  <si>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</si>
  <si>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</si>
  <si>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</si>
  <si>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</si>
  <si>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</si>
  <si>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</si>
  <si>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</si>
  <si>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</si>
  <si>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</si>
  <si>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</si>
  <si>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</si>
  <si>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</si>
  <si>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</si>
  <si>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</si>
  <si>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</si>
  <si>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</si>
  <si>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</si>
  <si>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</si>
  <si>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</si>
  <si>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</si>
  <si>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</si>
  <si>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</si>
  <si>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</si>
  <si>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</si>
  <si>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</si>
  <si>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</si>
  <si>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</si>
  <si>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</si>
  <si>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</si>
  <si>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</si>
  <si>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</si>
  <si>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</si>
  <si>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</si>
  <si>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</si>
  <si>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</si>
  <si>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</si>
  <si>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</si>
  <si>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</si>
  <si>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</si>
  <si>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</si>
  <si>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</si>
  <si>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</si>
  <si>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</si>
  <si>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</si>
  <si>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</si>
  <si>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</si>
  <si>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</si>
  <si>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</si>
  <si>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</si>
  <si>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</si>
  <si>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</si>
  <si>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</si>
  <si>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</si>
  <si>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</si>
  <si>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</si>
  <si>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</si>
  <si>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</si>
  <si>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</si>
  <si>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</si>
  <si>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</si>
  <si>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</si>
  <si>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</si>
  <si>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</si>
  <si>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</si>
  <si>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</si>
  <si>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</si>
  <si>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</si>
  <si>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</si>
  <si>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</si>
  <si>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</si>
  <si>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</si>
  <si>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</si>
  <si>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</si>
  <si>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</si>
  <si>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t>Pašvaldību pamatbudžeta izdevumi un tīrie aizdevumi atbilstoši funkcionālajām kategorijām</t>
  </si>
  <si>
    <t xml:space="preserve">13.tabula </t>
  </si>
  <si>
    <t xml:space="preserve"> Izdevumi kopā atbilstoši funkcionālajām kategorijām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</si>
  <si>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</si>
  <si>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</si>
  <si>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</si>
  <si>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</si>
  <si>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</si>
  <si>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</si>
  <si>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</si>
  <si>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</si>
  <si>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</si>
  <si>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</si>
  <si>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</si>
  <si>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</si>
  <si>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</si>
  <si>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</si>
  <si>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</si>
  <si>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</si>
  <si>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</si>
  <si>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</si>
  <si>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</si>
  <si>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</si>
  <si>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</si>
  <si>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 xml:space="preserve">Pārvaldnieks                              </t>
  </si>
  <si>
    <r>
      <t xml:space="preserve"> Norēķini</t>
    </r>
  </si>
  <si>
    <t>Pašvaldību pamatbudžeta izdevumi atbilstoši ekonomiskajām kategorijām un finansēšana</t>
  </si>
  <si>
    <t>2006.gada 15.novembrī</t>
  </si>
  <si>
    <t>14.tabula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</si>
  <si>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</si>
  <si>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</si>
  <si>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</si>
  <si>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</si>
  <si>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</si>
  <si>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</si>
  <si>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</si>
  <si>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</si>
  <si>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</si>
  <si>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</si>
  <si>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</si>
  <si>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</si>
  <si>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</si>
  <si>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</si>
  <si>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</si>
  <si>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</si>
  <si>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</si>
  <si>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</si>
  <si>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</si>
  <si>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</si>
  <si>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</si>
  <si>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</si>
  <si>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</si>
  <si>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</si>
  <si>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</si>
  <si>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</si>
  <si>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</si>
  <si>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</si>
  <si>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</si>
  <si>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</si>
  <si>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</si>
  <si>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</si>
  <si>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</si>
  <si>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</si>
  <si>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</si>
  <si>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</si>
  <si>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</si>
  <si>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</si>
  <si>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</si>
  <si>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</si>
  <si>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</si>
  <si>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</si>
  <si>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</si>
  <si>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</si>
  <si>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</si>
  <si>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</si>
  <si>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</si>
  <si>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</si>
  <si>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</si>
  <si>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</si>
  <si>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</si>
  <si>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</si>
  <si>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</si>
  <si>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</si>
  <si>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</si>
  <si>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</si>
  <si>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</si>
  <si>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</si>
  <si>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</si>
  <si>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</si>
  <si>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</si>
  <si>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</si>
  <si>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</si>
  <si>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</si>
  <si>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</si>
  <si>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</si>
  <si>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</si>
  <si>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</si>
  <si>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</si>
  <si>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</si>
  <si>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</si>
  <si>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</si>
  <si>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</si>
  <si>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</si>
  <si>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t xml:space="preserve">Pārvaldnieks                    </t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</si>
  <si>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</si>
  <si>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</si>
  <si>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</si>
  <si>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</si>
  <si>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</si>
  <si>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 xml:space="preserve">Pašvaldību speciālā budžeta ieņēmumi </t>
  </si>
  <si>
    <t>15.tabula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</si>
  <si>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</si>
  <si>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</si>
  <si>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</si>
  <si>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</si>
  <si>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</si>
  <si>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</si>
  <si>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</si>
  <si>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</si>
  <si>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</si>
  <si>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</si>
  <si>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</si>
  <si>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</si>
  <si>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</si>
  <si>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</si>
  <si>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</si>
  <si>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</si>
  <si>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</si>
  <si>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</si>
  <si>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</si>
  <si>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</si>
  <si>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</si>
  <si>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</si>
  <si>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</si>
  <si>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</si>
  <si>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</si>
  <si>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</si>
  <si>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</si>
  <si>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</si>
  <si>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</si>
  <si>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</si>
  <si>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</si>
  <si>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</si>
  <si>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>pārvaldnieka vietnieks</t>
  </si>
  <si>
    <t>V.Lindemanis</t>
  </si>
  <si>
    <r>
      <t>Ārvalstu finanšu palīdzība - kopā</t>
    </r>
  </si>
  <si>
    <t>Pašvaldību speciālā budžeta izdevumi un tīrie aizdevumi atbilstoši funkcionālajām kategorijām</t>
  </si>
  <si>
    <t>16.tabula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</si>
  <si>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</si>
  <si>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</si>
  <si>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</si>
  <si>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</si>
  <si>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</si>
  <si>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</si>
  <si>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</si>
  <si>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</si>
  <si>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</si>
  <si>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</si>
  <si>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</si>
  <si>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</si>
  <si>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</si>
  <si>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</si>
  <si>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</si>
  <si>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</si>
  <si>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Pašvaldību speciālā budžeta izdevumi atbilstoši ekonomiskajām kategorijām un finansēšana</t>
  </si>
  <si>
    <t>17.tabula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</si>
  <si>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</si>
  <si>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</si>
  <si>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</si>
  <si>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</si>
  <si>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</si>
  <si>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</si>
  <si>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</si>
  <si>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</si>
  <si>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</si>
  <si>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</si>
  <si>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</si>
  <si>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</si>
  <si>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</si>
  <si>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</si>
  <si>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</si>
  <si>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</si>
  <si>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</si>
  <si>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</si>
  <si>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</si>
  <si>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</si>
  <si>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</si>
  <si>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</si>
  <si>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</si>
  <si>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</si>
  <si>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</si>
  <si>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</si>
  <si>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</si>
  <si>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</si>
  <si>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</si>
  <si>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</si>
  <si>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</si>
  <si>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</si>
  <si>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</si>
  <si>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</si>
  <si>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</si>
  <si>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</si>
  <si>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</si>
  <si>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</si>
  <si>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Pašvaldību  budžeta ziedojumu un dāvinājumu ieņēmumi un izdevumi atbilstoši ekonomiskajām kategorijām un finansēšana</t>
  </si>
  <si>
    <t xml:space="preserve">18.tabula 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</si>
  <si>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</si>
  <si>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</si>
  <si>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</si>
  <si>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</si>
  <si>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</si>
  <si>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</si>
  <si>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</si>
  <si>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</si>
  <si>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</si>
  <si>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t xml:space="preserve">    K.Āboliņš</t>
  </si>
  <si>
    <t>Kļaviņa, 7094247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</si>
  <si>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</si>
  <si>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</si>
  <si>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</si>
  <si>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</si>
  <si>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</si>
  <si>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</si>
  <si>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Pašvaldību budžeta ziedojumu un dāvinājumu izdevumi atbilstoši ekonomiskajām kategorijām</t>
  </si>
  <si>
    <t xml:space="preserve">19.tabula 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</si>
  <si>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</si>
  <si>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</si>
  <si>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</si>
  <si>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</si>
  <si>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 xml:space="preserve">Pārvaldnieks 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</si>
  <si>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</si>
  <si>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</si>
  <si>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</si>
  <si>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</si>
  <si>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</si>
  <si>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(2006.gada janvāris- oktobris)</t>
  </si>
  <si>
    <t>Rīgā</t>
  </si>
  <si>
    <t>2006.gada 15.novembris</t>
  </si>
  <si>
    <t>Nr.1.8-12.10.2/10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</si>
  <si>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</si>
  <si>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</si>
  <si>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</si>
  <si>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</si>
  <si>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</si>
  <si>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</si>
  <si>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</si>
  <si>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</si>
  <si>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</si>
  <si>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</si>
  <si>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</si>
  <si>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</si>
  <si>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</si>
  <si>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</si>
  <si>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</si>
  <si>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</si>
  <si>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</si>
  <si>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</si>
  <si>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</si>
  <si>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</si>
  <si>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</si>
  <si>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</si>
  <si>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</si>
  <si>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</si>
  <si>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</si>
  <si>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</si>
  <si>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</si>
  <si>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</si>
  <si>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</si>
  <si>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</si>
  <si>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</si>
  <si>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</si>
  <si>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</si>
  <si>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>Sakas pagasts</t>
  </si>
  <si>
    <t>Salas pagasts (Rīgas rajons)</t>
  </si>
  <si>
    <t>Salaspils novads</t>
  </si>
  <si>
    <t>Saldus rajona padome</t>
  </si>
  <si>
    <t>Sarkaņu pagasts</t>
  </si>
  <si>
    <t>Seces pagasts</t>
  </si>
  <si>
    <t>Sējas pagasts</t>
  </si>
  <si>
    <t>Sidrabenes pagasts</t>
  </si>
  <si>
    <t>Skaistas pagasts</t>
  </si>
  <si>
    <t>Skaistkalnes pagasts</t>
  </si>
  <si>
    <t>Skaņkalnes pagasts</t>
  </si>
  <si>
    <t>Skujenes pagasts</t>
  </si>
  <si>
    <t>Stalbes pagasts</t>
  </si>
  <si>
    <t>Stelpes pagasts</t>
  </si>
  <si>
    <t>Stendes pilsēta</t>
  </si>
  <si>
    <t>Stopiņu novads</t>
  </si>
  <si>
    <t>Straupes pagasts</t>
  </si>
  <si>
    <t>Strenču pilsētas dome</t>
  </si>
  <si>
    <t>Suntažu pagasta padome</t>
  </si>
  <si>
    <t>Susāju pagasts</t>
  </si>
  <si>
    <t>Sutru pagasts</t>
  </si>
  <si>
    <t>Svariņu pagasts</t>
  </si>
  <si>
    <t>Šķaunes pagasts</t>
  </si>
  <si>
    <t>Šķeltovas pagasts</t>
  </si>
  <si>
    <t>Šķēdes pagasts</t>
  </si>
  <si>
    <t>Šķilbēnu pagasts</t>
  </si>
  <si>
    <t>Talsu pilsēta</t>
  </si>
  <si>
    <t>Talsu rajona padome</t>
  </si>
  <si>
    <t xml:space="preserve">Tērvetes novads </t>
  </si>
  <si>
    <t>Tilžas pagasts</t>
  </si>
  <si>
    <t>Trikātas pagasts</t>
  </si>
  <si>
    <t>Trikātas pagasta padome</t>
  </si>
  <si>
    <t>Tukuma pilsētas dome</t>
  </si>
  <si>
    <t>Tukuma rajona padome</t>
  </si>
  <si>
    <t>Turlavas pagasts</t>
  </si>
  <si>
    <t>Ukru pagasts</t>
  </si>
  <si>
    <t>Umurgas pagasts</t>
  </si>
  <si>
    <t>Ūdrīšu pagasts</t>
  </si>
  <si>
    <t>Vadakstes pagasts</t>
  </si>
  <si>
    <t>Vaives pagasts</t>
  </si>
  <si>
    <t>Valgundes pagasts</t>
  </si>
  <si>
    <t>Valles pagasts</t>
  </si>
  <si>
    <t>Valmieras pilsēta</t>
  </si>
  <si>
    <t>Vandzenes pagasts</t>
  </si>
  <si>
    <t>Vangažu pilsēta</t>
  </si>
  <si>
    <t>Variņu pagasts</t>
  </si>
  <si>
    <t>Vānes pagasts</t>
  </si>
  <si>
    <t>Vārkavas pagasts</t>
  </si>
  <si>
    <t>Vārkavas novads</t>
  </si>
  <si>
    <t>Vārmes pagasts</t>
  </si>
  <si>
    <t>Vārves pagasts</t>
  </si>
  <si>
    <t>Veclaicenes pagasts</t>
  </si>
  <si>
    <t>Vecumnieku pagasts</t>
  </si>
  <si>
    <t>Ventspils rajona padome</t>
  </si>
  <si>
    <t>Vestienas pagasts</t>
  </si>
  <si>
    <t>Viesatu pagasts</t>
  </si>
  <si>
    <t>Viesītes pilsēta ar lauku teritoriju</t>
  </si>
  <si>
    <t>Viesturu pagasts</t>
  </si>
  <si>
    <t>Vijciema pagasts</t>
  </si>
  <si>
    <t>Viļakas pilsēta</t>
  </si>
  <si>
    <t>Viļķenes pagasts</t>
  </si>
  <si>
    <t>Virbu pagasts</t>
  </si>
  <si>
    <t>Virbu pagasta padome</t>
  </si>
  <si>
    <t>Vircavas pagasts</t>
  </si>
  <si>
    <t>Virgas pagasts</t>
  </si>
  <si>
    <t>Višķu pagasts</t>
  </si>
  <si>
    <t>Vīksnas pagasts</t>
  </si>
  <si>
    <t>Vītiņu pagasts</t>
  </si>
  <si>
    <t>Zaļenieku pagasts</t>
  </si>
  <si>
    <t>Zaņas pagasts</t>
  </si>
  <si>
    <t>Zasas pagasts</t>
  </si>
  <si>
    <t>Zaubes pagasts</t>
  </si>
  <si>
    <t>Zentenes pagasts</t>
  </si>
  <si>
    <t>Ziemeru pagasts</t>
  </si>
  <si>
    <t>Ziemeru pagasta padome</t>
  </si>
  <si>
    <t>Ziru pagasts</t>
  </si>
  <si>
    <t>Zlēku pagasts</t>
  </si>
  <si>
    <t>Zosēnu pagasts</t>
  </si>
  <si>
    <t>Zvirgzdenes pagasts</t>
  </si>
  <si>
    <t>Žīguru pagasts</t>
  </si>
  <si>
    <t>3.2. No pašvaldību uzņēmumiem</t>
  </si>
  <si>
    <t>Jūrmalas pilsētas Siltumtīkli</t>
  </si>
  <si>
    <t>SIA "Saldus siltums"</t>
  </si>
  <si>
    <t>SIA "Wesemann"</t>
  </si>
  <si>
    <t xml:space="preserve">Rīgas pilsētas SIA "Avota nami" </t>
  </si>
  <si>
    <t xml:space="preserve">Ropažu pagasta SIA "Ciemats" </t>
  </si>
  <si>
    <t xml:space="preserve">     - EV04 Daugavpils ūdensapgāde un kanalizācija</t>
  </si>
  <si>
    <t xml:space="preserve">     - Vides projekts Liepājai (Pasaules Banka)</t>
  </si>
  <si>
    <t xml:space="preserve">     - Liepājas reģiona sadzīves atkritumu apsaimniekošanas projekts (Pasaules banka)</t>
  </si>
  <si>
    <t xml:space="preserve">     - Pārējās pašvaldību uzņēmumu aizdevumu atmaksas</t>
  </si>
  <si>
    <t xml:space="preserve">    Bauskas siltums SIA</t>
  </si>
  <si>
    <t xml:space="preserve">    Brocēnu siltums SIA</t>
  </si>
  <si>
    <t xml:space="preserve">    Iecavas siltums SIA</t>
  </si>
  <si>
    <t xml:space="preserve">    Salaspils siltums SIA</t>
  </si>
  <si>
    <t xml:space="preserve">    Tukuma ūdens SIA</t>
  </si>
  <si>
    <t xml:space="preserve">    Ūdeka SIA</t>
  </si>
  <si>
    <t xml:space="preserve">    Tukuma siltums SIA</t>
  </si>
  <si>
    <t xml:space="preserve">    Ventspils labiekārtošanas kombināts SIA</t>
  </si>
  <si>
    <t>4. No pārējiem</t>
  </si>
  <si>
    <t xml:space="preserve">     - TRt08  Valsts nozīmes datu pārraides tīkla (VNDP) izveide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</si>
  <si>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</si>
  <si>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</si>
  <si>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</si>
  <si>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</si>
  <si>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Daugavpils ūdens SIA</t>
  </si>
  <si>
    <t xml:space="preserve">     Maltas dzīvokļu-komunālās saim. uzņēmums SIA</t>
  </si>
  <si>
    <t xml:space="preserve">     Doma SIA</t>
  </si>
  <si>
    <t xml:space="preserve">     Grindeks A/S</t>
  </si>
  <si>
    <t xml:space="preserve">     Latvijas Nafta</t>
  </si>
  <si>
    <t xml:space="preserve">     Pārtikas un veterinārais dienests</t>
  </si>
  <si>
    <t xml:space="preserve">      - Lauku attīstības projekts (Pasaules Banka)</t>
  </si>
  <si>
    <t xml:space="preserve">      Baltic Trust Bank</t>
  </si>
  <si>
    <t xml:space="preserve">      Latvijas Hipotēku un zemes banka</t>
  </si>
  <si>
    <t xml:space="preserve">      Parex banka</t>
  </si>
  <si>
    <t xml:space="preserve">      - VAS "Privatizācijas Aģentūra"</t>
  </si>
  <si>
    <t xml:space="preserve">      - PB/Valsts kases pārņemtais aizdevums Tehniskajai vienībai*</t>
  </si>
  <si>
    <t xml:space="preserve">      - Pārējās aizdevumu atmaksas</t>
  </si>
  <si>
    <t xml:space="preserve">      Unibankas sliktie kredīti</t>
  </si>
  <si>
    <t>Bērziņa, 7094334</t>
  </si>
  <si>
    <r>
      <t xml:space="preserve">* Ailēs </t>
    </r>
    <r>
      <rPr>
        <i/>
        <sz val="9"/>
        <rFont val="Times New Roman"/>
        <family val="1"/>
      </rPr>
      <t>Izpilde no gada sākuma</t>
    </r>
    <r>
      <rPr>
        <sz val="9"/>
        <rFont val="Times New Roman"/>
        <family val="1"/>
      </rPr>
      <t xml:space="preserve"> un </t>
    </r>
    <r>
      <rPr>
        <i/>
        <sz val="9"/>
        <rFont val="Times New Roman"/>
        <family val="1"/>
      </rPr>
      <t>Pārskata mēneša izpilde</t>
    </r>
    <r>
      <rPr>
        <sz val="9"/>
        <rFont val="Times New Roman"/>
        <family val="1"/>
      </rPr>
      <t xml:space="preserve"> - parāda summas norakstīšana</t>
    </r>
  </si>
  <si>
    <t xml:space="preserve">Valsts kases kontu atlikumi kredītiestādēs </t>
  </si>
  <si>
    <t>(2006.gada oktobris)</t>
  </si>
  <si>
    <t xml:space="preserve">       Nr.1.8-12.10.2/10</t>
  </si>
  <si>
    <t>21.tabula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</si>
  <si>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</si>
  <si>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</si>
  <si>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</si>
  <si>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</si>
  <si>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</si>
  <si>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</si>
  <si>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</si>
  <si>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</si>
  <si>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</si>
  <si>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</si>
  <si>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</si>
  <si>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</si>
  <si>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(2.1.)</t>
  </si>
  <si>
    <t>2.1. Norēķinu konti</t>
  </si>
  <si>
    <t>2.2. Depozītu konti</t>
  </si>
  <si>
    <t>Valsts kases pārvaldnieks</t>
  </si>
  <si>
    <t>A.Veiss</t>
  </si>
  <si>
    <t>Programmas “Valsts aizsardzība, drošība un integrācija NATO” izpilde</t>
  </si>
  <si>
    <t>23.tabula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</si>
  <si>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</si>
  <si>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</si>
  <si>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</si>
  <si>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</si>
  <si>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</si>
  <si>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>Latvijas dalības NATO nodrošināšanai</t>
  </si>
  <si>
    <t>Iekšlietu ministrija</t>
  </si>
  <si>
    <t>Mobilizācijas gatavības sistēmas darbības izdevumi</t>
  </si>
  <si>
    <t>Robežsardze</t>
  </si>
  <si>
    <t>Satversmes aizsardzības birojs</t>
  </si>
  <si>
    <t>Latvijas Bankas apsardze</t>
  </si>
  <si>
    <t>Katastrofu medicīnas centrs</t>
  </si>
  <si>
    <t>KOPĀ</t>
  </si>
  <si>
    <t xml:space="preserve">Pārvaldnieks                       </t>
  </si>
  <si>
    <t xml:space="preserve">Ārvalstu finanšu palīdzības un valsts budžeta investīciju projekti </t>
  </si>
  <si>
    <t>22.tabula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</si>
  <si>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</si>
  <si>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</si>
  <si>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</si>
  <si>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</si>
  <si>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>Dotācija no vispārējiem ieņēmumiem</t>
  </si>
  <si>
    <t>Transferti no dotācijas no vispārējiem ieņēmumiem</t>
  </si>
  <si>
    <t>Transferti ārvalstu finanšu palīdzībai</t>
  </si>
  <si>
    <t xml:space="preserve">     Izdevumi - kopā*</t>
  </si>
  <si>
    <t xml:space="preserve">            Iemaksas starptautiskajās organizācijās</t>
  </si>
  <si>
    <t xml:space="preserve">Ārvalstu finanšu palīdzības transferts uz valsts pamatbudžetu </t>
  </si>
  <si>
    <t xml:space="preserve">            Pārējās subsīdijas un dotācijas </t>
  </si>
  <si>
    <t xml:space="preserve">         Kapitālie izdevumi</t>
  </si>
  <si>
    <t xml:space="preserve">  Investīcijas</t>
  </si>
  <si>
    <t xml:space="preserve">Ārvalstu finanšu palīdzības naudas līdzekļu atlikumu izmaiņas palielinājums (-) vai samazinājums (+) </t>
  </si>
  <si>
    <t>Maksas pakalpojumi un citu pašu ieņēmumu naudas līdzekļu atlikumu izmaiņas palielinājums (-) vai samazinājums (+)</t>
  </si>
  <si>
    <t>Atmaksa valsts pamatbudžetā par ERAF, ESF, ELVGF, EK iniciatīvas "EQUAL" un "INTERREG" finansējumu - konsolidējamā pozīcija</t>
  </si>
  <si>
    <t xml:space="preserve">Pārējās subsīdijas un dotācijas </t>
  </si>
  <si>
    <t>Valsts pamatbudžeta savstarpējie maksājumi - konsolidējamā pozīcija</t>
  </si>
  <si>
    <t>Dotācijas no vispārējiem ieņēmumiem transferts uz valsts pamatbudžetu</t>
  </si>
  <si>
    <t>Ārvalstu finanšu palīdzības transferts uz valsts pamatbudžetu</t>
  </si>
  <si>
    <t>Phare programma - kopā</t>
  </si>
  <si>
    <t xml:space="preserve">Transferti no ārvalstu finanšu palīdzības </t>
  </si>
  <si>
    <t xml:space="preserve">Transferti no dotācijas no vispārējiem ieņēmumiem </t>
  </si>
  <si>
    <t>Pārejas perioda palīdzība - kopā</t>
  </si>
  <si>
    <t>SAPARD programma - kopā</t>
  </si>
  <si>
    <t>Kohēzijas fonds - kopā</t>
  </si>
  <si>
    <t xml:space="preserve"> Kapitālie izdevumi</t>
  </si>
  <si>
    <t xml:space="preserve"> Investīcijas</t>
  </si>
  <si>
    <t>Attiecināmās izmaksas</t>
  </si>
  <si>
    <t>Neattiecināmās izmaksas</t>
  </si>
  <si>
    <t>Eiropas Reģionālās attīstības fonds (ERAF) - kopā</t>
  </si>
  <si>
    <t xml:space="preserve">        Kapitālie izdevumi</t>
  </si>
  <si>
    <t>Atmaksa valsts pamatbudžetā par ERAF finansējumu - konsolidējamā pozīcija</t>
  </si>
  <si>
    <t>Eiropas Sociālais fonds (ESF) - kopā</t>
  </si>
  <si>
    <t>Atmaksa valsts pamatbudžetā par ESF finansējumu - konsolidējamā pozīcija</t>
  </si>
  <si>
    <t>Eiropas Lauksaimniecības virzības un garantiju fonda (ELVGF) virzības daļa - kopā</t>
  </si>
  <si>
    <t xml:space="preserve">Dotācijas iestādēm, organizācijām un komersantiem </t>
  </si>
  <si>
    <t>Atmaksa valsts pamatbudžetā par ELVGF finansējumu - konsolidējamā pozīcija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</si>
  <si>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</si>
  <si>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</si>
  <si>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</si>
  <si>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Iemaksas starptautiskajās organizācijās</t>
  </si>
  <si>
    <t>Atmaksa valsts pamatbudžetā par EK iniciatīvas "EQUAL" un "INTERREG" finansējumu - konsolidējamā pozīcija</t>
  </si>
  <si>
    <t>Citas Eiropas Kopienas programmas - kopā</t>
  </si>
  <si>
    <t>Eiropas Kopienas atbalsts transporta, telekomunikāciju un enerģijas infrastruktūras tīkliem (TEN-T budžets) - kopā</t>
  </si>
  <si>
    <t xml:space="preserve">Dotācija no vispārējiem ieņēmumiem </t>
  </si>
  <si>
    <t>Eiropas Ekonomiskās zonas un Norvēģijas finanšu instrumenti - kopā</t>
  </si>
  <si>
    <t xml:space="preserve">Investīcijas (izņemot ārvalstu finanšu palīdzības programmu projektus) - kopā </t>
  </si>
  <si>
    <t>Pārējās saistības - kopā</t>
  </si>
  <si>
    <t>NATO drošības investīciju programma - kopā</t>
  </si>
  <si>
    <t>Eiropas Savienības Solidaritātes fonds- kopā</t>
  </si>
  <si>
    <t>02 Saeima</t>
  </si>
  <si>
    <t>03 Ministru kabinets</t>
  </si>
  <si>
    <t>Phare programma kopā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</si>
  <si>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</si>
  <si>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</si>
  <si>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</si>
  <si>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</si>
  <si>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13 Finanšu ministrija</t>
  </si>
  <si>
    <t>14 Iekšlietu ministrija</t>
  </si>
  <si>
    <t>15 Izglītības un zinātnes ministrija</t>
  </si>
  <si>
    <t>Dotācijas no vispārējiem ieņēmumiem</t>
  </si>
  <si>
    <t xml:space="preserve">        Subsīdijas un dotācijas</t>
  </si>
  <si>
    <t>16 Zemkopības ministrija</t>
  </si>
  <si>
    <t xml:space="preserve">       Ārvalstu finanšu palīdzība</t>
  </si>
  <si>
    <t>17 Satiksmes ministrija</t>
  </si>
  <si>
    <t>18 Labklājības ministrija</t>
  </si>
  <si>
    <t xml:space="preserve">   Kapitālie izdevumi</t>
  </si>
  <si>
    <t xml:space="preserve">   Investīcijas</t>
  </si>
  <si>
    <t>19 Tieslietu ministrija</t>
  </si>
  <si>
    <t xml:space="preserve">       Kapitālie izdevumi</t>
  </si>
  <si>
    <t>21 Vides ministrija</t>
  </si>
  <si>
    <t>22 Kultūras ministrija</t>
  </si>
  <si>
    <t>24 Valsts kontrole</t>
  </si>
  <si>
    <t>28 Augstākā tiesa</t>
  </si>
  <si>
    <t>29 Veselības ministrija</t>
  </si>
  <si>
    <t xml:space="preserve">          Kapitālie izdevumi</t>
  </si>
  <si>
    <t>35 Centrālā vēlēšanu komisija</t>
  </si>
  <si>
    <t>36 Bērnu un ģimenes lietu ministrija</t>
  </si>
  <si>
    <t>45 Īpašu uzdevumu ministra sabiedrības
     integrācijas lietās sekretariāts</t>
  </si>
  <si>
    <t>48 Valsts cilvēktiesību birojs</t>
  </si>
  <si>
    <t>57 Īpašu uzdevumu ministra elektroniskās pārvaldes lietās sekretariāts</t>
  </si>
  <si>
    <t xml:space="preserve">     Izdevumi - kopā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</si>
  <si>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</si>
  <si>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</si>
  <si>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</si>
  <si>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</si>
  <si>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Maksas pakalpojumi un citi pašu ieņēmumi </t>
  </si>
  <si>
    <t xml:space="preserve">         Īpašiem mērķiem iezīmētie ieņēmumi</t>
  </si>
  <si>
    <t>*- ailē "Izpilde no gada sākuma" t.sk. valūtas kursa svārstības -14118 lati</t>
  </si>
  <si>
    <t>Krūmiņa,  7094384</t>
  </si>
  <si>
    <t xml:space="preserve">  Valsts nodevas un maksājumi par speciālu atļauju (licenču) izsniegšanu un profesionālās kvalifikācijas atbilstības dokumentu reģistrāciju</t>
  </si>
  <si>
    <t>9.2.1.8.</t>
  </si>
  <si>
    <t xml:space="preserve">       Preču un pakalpojumu loterijas organizēšana</t>
  </si>
  <si>
    <t>9.3.0.0.</t>
  </si>
  <si>
    <t>9.3.1.0.</t>
  </si>
  <si>
    <t xml:space="preserve">       Transportlīdzekļu ikgadējā nodeva</t>
  </si>
  <si>
    <t>9.3.4.0.</t>
  </si>
  <si>
    <t xml:space="preserve">       Izložu un azartspēļu valsts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</si>
  <si>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</si>
  <si>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</si>
  <si>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</si>
  <si>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</si>
  <si>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</si>
  <si>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</si>
  <si>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</si>
  <si>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</si>
  <si>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</si>
  <si>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</si>
  <si>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</si>
  <si>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Nodeva par azartspēļu iekārtu marķēšanu</t>
  </si>
  <si>
    <t>9.9.4.0.</t>
  </si>
  <si>
    <t xml:space="preserve">       Nodeva par muitas pakalpojumiem</t>
  </si>
  <si>
    <t>9.9.5.0.</t>
  </si>
  <si>
    <t xml:space="preserve">       Nodeva par personas datu apstrādes sistēmas reģistrēšanu un Fizisko personu datu aizsardzības likumā noteikto reģistrējamo izmaiņu reģistrēšanu</t>
  </si>
  <si>
    <t>9.9.9.0.</t>
  </si>
  <si>
    <t xml:space="preserve">       Citas valsts nodevas</t>
  </si>
  <si>
    <t>10.0.0.0.</t>
  </si>
  <si>
    <t xml:space="preserve">   Sodi un sankcijas</t>
  </si>
  <si>
    <t>12.0.0.0.,13.0.0.0. 19.3.0.0.</t>
  </si>
  <si>
    <t xml:space="preserve">   Pārējie nenodokļu ieņēmumi</t>
  </si>
  <si>
    <t>19.3.0.0.</t>
  </si>
  <si>
    <t xml:space="preserve">       Eiropas Kopienas vienreizējās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</si>
  <si>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</si>
  <si>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</si>
  <si>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</si>
  <si>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</si>
  <si>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</si>
  <si>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</si>
  <si>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</si>
  <si>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</si>
  <si>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Pārvaldnieks                                                                   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</si>
  <si>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</si>
  <si>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</si>
  <si>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</si>
  <si>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(2006.gada janvāris - oktobris)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</si>
  <si>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</si>
  <si>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</si>
  <si>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</si>
  <si>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</si>
  <si>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</si>
  <si>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9.2.4.0.</t>
  </si>
  <si>
    <t>Nodeva par speciālu atļauju (licenču) izsniegšanu stratēģiskas
nozīmes preču darījumiem</t>
  </si>
  <si>
    <t>Ekonomikas ministrija - kopā</t>
  </si>
  <si>
    <t>19.9.1.0</t>
  </si>
  <si>
    <t>Ieņēmumi no EIROSTAT par statistisko programmu īstenošanu</t>
  </si>
  <si>
    <t>19.9.2.0</t>
  </si>
  <si>
    <t>Eiropas Komisijas atmaksa par piedalīšanos Eiropas Patērētāju
informācijas centra darbībā</t>
  </si>
  <si>
    <t>Finanšu ministrija - kopā</t>
  </si>
  <si>
    <t>Preču un pakalpojumu loteriju organizēšanas nodeva</t>
  </si>
  <si>
    <t>9.1.6.0.</t>
  </si>
  <si>
    <t>Nodeva par valsts proves uzraudzības īstenošanu</t>
  </si>
  <si>
    <t>Nodeva par azartspēļu iekārtu marķēšanu</t>
  </si>
  <si>
    <t>10.2.0.0.</t>
  </si>
  <si>
    <t xml:space="preserve">Iemaksas no pārbaudēs atklātām slēpto un samazināto ienākuma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</si>
  <si>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</si>
  <si>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</si>
  <si>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</si>
  <si>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</si>
  <si>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</si>
  <si>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</si>
  <si>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darbību veikšanu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</si>
  <si>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</si>
  <si>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</si>
  <si>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</si>
  <si>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</si>
  <si>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</si>
  <si>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</si>
  <si>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</si>
  <si>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</si>
  <si>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</si>
  <si>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</si>
  <si>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</si>
  <si>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</si>
  <si>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</si>
  <si>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</si>
  <si>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</si>
  <si>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</si>
  <si>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</si>
  <si>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nodarītiem kaitējumiem</t>
  </si>
  <si>
    <t>10.1.1.7.</t>
  </si>
  <si>
    <t>Naudas sodi par zivju resursiem nodarītajiem kaitējumiem</t>
  </si>
  <si>
    <t>12.0.8.7.</t>
  </si>
  <si>
    <t>Ieņēmumi no konfiscēto zvejas rīku, zvejas līdzekļu un zivju realizācijas</t>
  </si>
  <si>
    <t>12.1.0.3.</t>
  </si>
  <si>
    <t>Zaudējumu atlīdzība par meža resursiem nodarītiem kaitējumiem</t>
  </si>
  <si>
    <t>Zaudējumu atlīdzība, ko fiziskās vai juridiskās personas nodarījušas, pārkāpjot Medību likumā vai citos medības reglamentējošos normatīvajos aktos noteiktās prasības, kā arī nelikumīgi iegūtās medību produkcijas vērtības atlīdzība</t>
  </si>
  <si>
    <t>12.1.1.9.</t>
  </si>
  <si>
    <t>Kompensācija par zivju resursiem nodarītajiem zaudējumiem</t>
  </si>
  <si>
    <t>12.1.1.8.</t>
  </si>
  <si>
    <t>Maksājums par ūdenstilpju un zvejas tiesību normu un zvejas tiesību izmantošanu (licenci, makšķerēšanas karti)</t>
  </si>
  <si>
    <t>19.9.3.0</t>
  </si>
  <si>
    <t>Ārvalstu finanšu palīdzība - Ieņēmumi no Eiropas Komisijas par Latvijas 2003.-2004.gada valsts programmas "Forest Focus" īstenošanu *</t>
  </si>
  <si>
    <t>19.9.4.0</t>
  </si>
  <si>
    <t>Ieņēmumi no Eiropas Savienības Latvijas Nacionālās zivsaimniecības datu vākšanas programmas īstenošanai *</t>
  </si>
  <si>
    <t>Satiksmes ministrija - kopā</t>
  </si>
  <si>
    <t>12.1.1.4.</t>
  </si>
  <si>
    <t>Ostu pārvalžu iemaksas</t>
  </si>
  <si>
    <t>12.1.0.2.</t>
  </si>
  <si>
    <t>Iemaksas no Dzelzceļa infrastruktūras fonda</t>
  </si>
  <si>
    <t>12.1.1.6.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</si>
  <si>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</si>
  <si>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</si>
  <si>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</si>
  <si>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</si>
  <si>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</si>
  <si>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</si>
  <si>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</si>
  <si>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</si>
  <si>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darbības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</si>
  <si>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</si>
  <si>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</si>
  <si>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</si>
  <si>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</si>
  <si>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</si>
  <si>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</si>
  <si>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</si>
  <si>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</si>
  <si>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</si>
  <si>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</si>
  <si>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</si>
  <si>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</si>
  <si>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</si>
  <si>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</si>
  <si>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</si>
  <si>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</si>
  <si>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</si>
  <si>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</si>
  <si>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</si>
  <si>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</si>
  <si>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</si>
  <si>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</si>
  <si>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</si>
  <si>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</si>
  <si>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</si>
  <si>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plašsaziņas līdzekļu jomā</t>
  </si>
  <si>
    <t>Reģionālās attīstības un pašvaldību lietu ministrija - kopā</t>
  </si>
  <si>
    <t>12.1.1.5.</t>
  </si>
  <si>
    <t>Ieņēmumi no dzīvojamo māju privatizācijas</t>
  </si>
  <si>
    <t>* - Ārvalstu finanšu palīdzības līdzekļi noteiktu programmu īstenošanai.</t>
  </si>
  <si>
    <t>Pārvaldnieks</t>
  </si>
  <si>
    <t>Reinfelde, 7094286</t>
  </si>
  <si>
    <t xml:space="preserve"> </t>
  </si>
  <si>
    <t xml:space="preserve">Oficiālais mēneša pārskats </t>
  </si>
  <si>
    <t xml:space="preserve">     Valsts pamatbudžeta ieņēmumi un  izdevumi pa ministrijām un citām centrālām valsts iestādēm </t>
  </si>
  <si>
    <t xml:space="preserve"> kopā ar ārvalstu finanšu palīdzību</t>
  </si>
  <si>
    <t xml:space="preserve"> (2006.gada janvāris - oktobris)</t>
  </si>
  <si>
    <t xml:space="preserve"> Rīgā</t>
  </si>
  <si>
    <t>Nr. 1.8-12.10.2/10</t>
  </si>
  <si>
    <t>4.tabula</t>
  </si>
  <si>
    <t>Finansēšanas plāns pārskata periodam</t>
  </si>
  <si>
    <t>Izpilde % pret gada plānu
(4/2)</t>
  </si>
  <si>
    <t>Izpilde % pret finansē-
šanas plānu pārskata periodam
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</si>
  <si>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</si>
  <si>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</si>
  <si>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</si>
  <si>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</si>
  <si>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</si>
  <si>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</si>
  <si>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>Izdevumi - kopā</t>
  </si>
  <si>
    <t xml:space="preserve"> Uzturēšanas izdevumi</t>
  </si>
  <si>
    <t xml:space="preserve">  Kārtējie izdevumi</t>
  </si>
  <si>
    <t xml:space="preserve">    tai skaitā atalgojumi</t>
  </si>
  <si>
    <t>Maksājumi par aizņēmumiem un kredītiem</t>
  </si>
  <si>
    <t xml:space="preserve">  Subsīdijas un dotācijas</t>
  </si>
  <si>
    <t xml:space="preserve">    tai skaitā transferts uz valsts speciālo budžetu</t>
  </si>
  <si>
    <t xml:space="preserve">    no tiem - pašvaldību budžetiem</t>
  </si>
  <si>
    <t xml:space="preserve">    tai skaitā dotācijas iestādēm, organizācijām un komersantiem</t>
  </si>
  <si>
    <t xml:space="preserve">    tai skaitā dotācijas iedzīvotājiem</t>
  </si>
  <si>
    <t xml:space="preserve">    tai skaitā biedru naudas, 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</si>
  <si>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</si>
  <si>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</si>
  <si>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</si>
  <si>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</si>
  <si>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</si>
  <si>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t xml:space="preserve">Finansēšana: </t>
  </si>
  <si>
    <t>Ieņēmumi no valsts un pašvaldību īpašuma privatizācijas</t>
  </si>
  <si>
    <t xml:space="preserve"> Aizņēmumi </t>
  </si>
  <si>
    <t>Maksas pakalpojumi un citi pašu ieņēmumu naudas līdzekļu atlikumu izmaiņas palielinājums (-) vai samazinājums (+)</t>
  </si>
  <si>
    <t>Ārvalstu finanšu palīdzības naudas līdzekļu atlikumu palielinājums (-) vai samazinājums (+)</t>
  </si>
  <si>
    <t>01.  Valsts prezidenta kanceleja</t>
  </si>
  <si>
    <t xml:space="preserve">Uzturēšanas izdevumi </t>
  </si>
  <si>
    <t xml:space="preserve"> Kārtējie izdevumi</t>
  </si>
  <si>
    <t>02.  Saeima</t>
  </si>
  <si>
    <t xml:space="preserve">Izdevumi - kopā </t>
  </si>
  <si>
    <t>03.  Ministru Kabinets</t>
  </si>
  <si>
    <t>Uzturēšanas izdevumi</t>
  </si>
  <si>
    <t>10.  Aizsardzības ministrija</t>
  </si>
  <si>
    <t>11.  Ārlietu ministrija</t>
  </si>
  <si>
    <t>12.  Ekonomikas ministrija</t>
  </si>
  <si>
    <t>Transferts no dotācijas no vispārējiem ieņēmumiem</t>
  </si>
  <si>
    <t xml:space="preserve">Transferts no ārvalstu finanšu palīdzības </t>
  </si>
  <si>
    <t>13.  Finanšu ministrija</t>
  </si>
  <si>
    <t xml:space="preserve">  Maksājumi par aizņēmumiem un kredītiem</t>
  </si>
  <si>
    <t>tai skaitā dotācijas no vispārējiem ieņēmumiem transferts uz valsts pamatbudžetu</t>
  </si>
  <si>
    <t>tai skaitā ārvalstu finanšu palīdzības transferts uz valsts pamatbudžetu</t>
  </si>
  <si>
    <t>Tīrie aizdevumi</t>
  </si>
  <si>
    <t>14.  Iekšlietu ministrija</t>
  </si>
  <si>
    <t>15.  Izglītības un zinātnes ministrija</t>
  </si>
  <si>
    <t>Transferts no ārvalstu finanšu palīdzības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</si>
  <si>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</si>
  <si>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</si>
  <si>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</si>
  <si>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</si>
  <si>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</si>
  <si>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</si>
  <si>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</si>
  <si>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</si>
  <si>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</si>
  <si>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</si>
  <si>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</si>
  <si>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</si>
  <si>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</si>
  <si>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</si>
  <si>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.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</si>
  <si>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</si>
  <si>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</si>
  <si>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</si>
  <si>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</si>
  <si>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</si>
  <si>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</si>
  <si>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</si>
  <si>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</si>
  <si>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</si>
  <si>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</si>
  <si>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</si>
  <si>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</si>
  <si>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>68. NATO valstu valdību vadītāju sanāksmes un ar to saistīto  drošības pasākumu nodrošināšana</t>
  </si>
  <si>
    <t>70. Valsts un pašvaldību institūcijām jauno klasifikāciju, pārskatu un grāmatvedības noteikumu  ieviešanai</t>
  </si>
  <si>
    <t>72. Programmatūras licenču pirkšana, noma un regulāra atjaunošana</t>
  </si>
  <si>
    <t>Informatīvi</t>
  </si>
  <si>
    <t>Atmaksa valsts pamatbudžetā par ERAF, ESF, ELVGF, EK iniciatīvu "EQUAL" un "INTERREG" finansējumu - konsolidējamā pozīcija</t>
  </si>
  <si>
    <t xml:space="preserve">Valsts pamatbudžeta savstarpējie maksājumi - konsolidējamā pozīcija </t>
  </si>
  <si>
    <t xml:space="preserve">   Transferts no dotācijas no vispārējiem ieņēmumiem</t>
  </si>
  <si>
    <t xml:space="preserve">   Transferts no ārvalstu finanšu palīdzības</t>
  </si>
  <si>
    <t xml:space="preserve">   tai skaitā dotācijas no vispārējiem ieņēmumiem transferts uz valsts pamatbudžetu</t>
  </si>
  <si>
    <t xml:space="preserve">   tai skaitā  ārvalstu finanšu palīdzības transferts uz valsts pamatbudžetu</t>
  </si>
  <si>
    <t>Krūmiņa, 7094384</t>
  </si>
  <si>
    <t>Valsts pamatbudžeta ieņēmumi un izdevumi atbilstoši ekonomiskajām kategorijām</t>
  </si>
  <si>
    <t>5.tabula</t>
  </si>
  <si>
    <t>Klasifikā-cijas kods</t>
  </si>
  <si>
    <t>Izpilde % pret gada plānu      (5/3)</t>
  </si>
  <si>
    <t>Izpilde % pret finansē-šanas plānu pārskata periodam       (5/4)</t>
  </si>
  <si>
    <t>I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</si>
  <si>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</si>
  <si>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</si>
  <si>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</si>
  <si>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</si>
  <si>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>II</t>
  </si>
  <si>
    <t>KOPĀ IZDEVUMI</t>
  </si>
  <si>
    <t xml:space="preserve">Kārtējie izdevumi 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</si>
  <si>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</si>
  <si>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</si>
  <si>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</si>
  <si>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</si>
  <si>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1486,1487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</si>
  <si>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kārtējie</t>
  </si>
  <si>
    <t>1300, 1600,1900</t>
  </si>
  <si>
    <t xml:space="preserve">        pārēji kārtējie izdevumi</t>
  </si>
  <si>
    <t xml:space="preserve">        aizņēmumu atmaksa pamatbudžetā</t>
  </si>
  <si>
    <t xml:space="preserve">      Kredītu procentu samaksa</t>
  </si>
  <si>
    <t xml:space="preserve">       Procentu samaksa ārvalstu institūcijām</t>
  </si>
  <si>
    <t>Subsīdijas un dotācijas</t>
  </si>
  <si>
    <t>Subsīdijas</t>
  </si>
  <si>
    <t xml:space="preserve"> tai skaitā valsts budžeta līdzfinansējums  SAPARD projektiem pašvaldībām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</si>
  <si>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</si>
  <si>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</si>
  <si>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</si>
  <si>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no tiem: pašvaldībām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</si>
  <si>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</si>
  <si>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</si>
  <si>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</si>
  <si>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</si>
  <si>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</si>
  <si>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</si>
  <si>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</si>
  <si>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</si>
  <si>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</si>
  <si>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naudas, dalības maksa</t>
  </si>
  <si>
    <t xml:space="preserve">    tai skaitā biedru naudas iemaksas starptautiskajās organizācijās</t>
  </si>
  <si>
    <t>Valsts budžeta transferti uzturēšanas izdevumiem</t>
  </si>
  <si>
    <t>tai skaitā valsts budžeta transferti uzturēšanas izdevumiem no valsts pamatbudžeta uz valsts speciālo budžetu</t>
  </si>
  <si>
    <t>tai skaitā valsts budžeta transferti uzturēšanas izdevumiem no valsts pamatbudžeta uz valsts pamatbudžetu</t>
  </si>
  <si>
    <t>Pārējās subsīdijas un dotācijas</t>
  </si>
  <si>
    <t xml:space="preserve">  tai skaitā izdevumi no ES  pirmsstrukturālā fonda palīdzības programmas SAPARD līdzekļiem</t>
  </si>
  <si>
    <t>tai skaitā atmaksas valsts pamatbudžetam</t>
  </si>
  <si>
    <t>tai skaitā Eiropas komisijai atmaksājamie līdzekļi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</si>
  <si>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subsīdijā</t>
  </si>
  <si>
    <t>4000,6000</t>
  </si>
  <si>
    <t xml:space="preserve">Kapitālie izdevumi </t>
  </si>
  <si>
    <t>4920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</si>
  <si>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 kapitāl</t>
  </si>
  <si>
    <t xml:space="preserve">Investīcijas 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</si>
  <si>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investīci</t>
  </si>
  <si>
    <t xml:space="preserve">     tai skaitā valsts budžeta transferti investīcijām no valsts pamatbudžeta uz pašvaldību pamatbudžetu</t>
  </si>
  <si>
    <t>3. Valsts budžeta aizdevumi un atmaksas                            (8100-8200)</t>
  </si>
  <si>
    <t>3.1.Valsts budžeta aizdevumi</t>
  </si>
  <si>
    <t>3.2.Valsts budžeta aizdevumu atmaksas</t>
  </si>
  <si>
    <t>Fiskālā bilance (1.-2.-3)</t>
  </si>
  <si>
    <t>Finansēšana</t>
  </si>
  <si>
    <t>Ieņēmumi no  valsts un pašvaldību īpašuma privatizācijas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</si>
  <si>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</si>
  <si>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</si>
  <si>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</si>
  <si>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</si>
  <si>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
</t>
    </r>
    <r>
      <rPr>
        <sz val="10"/>
        <rFont val="Times New Roman"/>
        <family val="1"/>
      </rPr>
      <t>(4000+6000+7000)</t>
    </r>
  </si>
  <si>
    <t>Valsts pamatbudžeta izdevumi un tīrie aizdevumi  atbilstoši funkcionālajām kategorijām</t>
  </si>
  <si>
    <t>6.tabula</t>
  </si>
  <si>
    <t>Izpilde % pret gada plānu          (4/3)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</si>
  <si>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</si>
  <si>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</si>
  <si>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</si>
  <si>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</si>
  <si>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</si>
  <si>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</si>
  <si>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</si>
  <si>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</si>
  <si>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</si>
  <si>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</si>
  <si>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</si>
  <si>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</si>
  <si>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</si>
  <si>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 radiācijas drošība un bīstamo atkritumu apsaimniekošana,dzīvokļu saimniecība un komunālie pakalpojumi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</si>
  <si>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</si>
  <si>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</si>
  <si>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</si>
  <si>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</si>
  <si>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</si>
  <si>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</si>
  <si>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</si>
  <si>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</si>
  <si>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</si>
  <si>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</si>
  <si>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</si>
  <si>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</si>
  <si>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</si>
  <si>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</si>
  <si>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</si>
  <si>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Pārvaldnieks                                                                    </t>
  </si>
  <si>
    <t>Brine, 7094251</t>
  </si>
  <si>
    <t>Valsts speciālā budžeta ieņēmumu un izdevumu atšifrējums pa programmām un apakšprogrammām</t>
  </si>
  <si>
    <t>7.tabula</t>
  </si>
  <si>
    <t xml:space="preserve"> (latos)</t>
  </si>
  <si>
    <t>Klasifi- kācijas kods</t>
  </si>
  <si>
    <t>Izpilde % pret gada plānu 
   (5/3)</t>
  </si>
  <si>
    <t>Izpilde % pret finansē-šanas plānu pārskata periodam           (5/4)</t>
  </si>
  <si>
    <t>Finansēšanas plāns mēnesim</t>
  </si>
  <si>
    <t xml:space="preserve">     tai skaitā dotācijas no valsts pamatbudžeta </t>
  </si>
  <si>
    <t xml:space="preserve">  Maksas pakalpojumi un citi pašu ieņēmumi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</si>
  <si>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</si>
  <si>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</si>
  <si>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</si>
  <si>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</si>
  <si>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</si>
  <si>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</si>
  <si>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</si>
  <si>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>Maksājumi par aizņēmumiem
 un kredītiem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</si>
  <si>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</si>
  <si>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</si>
  <si>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</si>
  <si>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</si>
  <si>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</si>
  <si>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</si>
  <si>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4000,
6000</t>
  </si>
  <si>
    <t>Fiskālā bilance (1.-2.)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</si>
  <si>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</si>
  <si>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</si>
  <si>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</si>
  <si>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>04.00.00. Sociālā apdrošināšana</t>
  </si>
  <si>
    <t>Īpašā (likumu un Ministru kabineta noteikumu)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</si>
  <si>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</si>
  <si>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</si>
  <si>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</si>
  <si>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</si>
  <si>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</si>
  <si>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</si>
  <si>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</si>
  <si>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</si>
  <si>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</si>
  <si>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</si>
  <si>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 xml:space="preserve">  Īpašiem (likumu un Ministru kabineta 
  noteikumu) mērķiem noteiktie atskaitījumu 
  ieņēmumi</t>
  </si>
  <si>
    <t>Regresa prasības</t>
  </si>
  <si>
    <t>Dividendes no valsts pensiju speciālajam budžetam nodotajām kapitāla daļām</t>
  </si>
  <si>
    <t xml:space="preserve"> Citi īpašiem (likumu un Ministru kabineta 
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</si>
  <si>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</si>
  <si>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</si>
  <si>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</si>
  <si>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</si>
  <si>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</si>
  <si>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</si>
  <si>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</si>
  <si>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</si>
  <si>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</si>
  <si>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</si>
  <si>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</si>
  <si>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</si>
  <si>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transferts</t>
  </si>
  <si>
    <t>04.01.00. Valsts pensiju speciālais budžets</t>
  </si>
  <si>
    <t xml:space="preserve">  Īpašiem mērķiem iezīmēti ieņēmumi </t>
  </si>
  <si>
    <t xml:space="preserve">Īpašā (likumu un Ministru kabineta noteikumu) kārtībā noteiktie speciālā budžeta un iestāžu ieņēmumi </t>
  </si>
  <si>
    <t xml:space="preserve">  Sociālās apdrošināšanas iemaksas </t>
  </si>
  <si>
    <t>Brīvprātīgās iemaksas  valsts pensiju apdrošināšanai</t>
  </si>
  <si>
    <t xml:space="preserve">  Citi īpašiem (likumu un Ministru kabineta 
  noteikumu) mērķiem noteiktie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</si>
  <si>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</si>
  <si>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</si>
  <si>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</si>
  <si>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</si>
  <si>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</si>
  <si>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</si>
  <si>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>04.02.00. Nodarbinātības speciālais budžets</t>
  </si>
  <si>
    <t xml:space="preserve">  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</si>
  <si>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</si>
  <si>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</si>
  <si>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</si>
  <si>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</si>
  <si>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Maksas pakalpojumi un citi pašu ieņēmumi </t>
  </si>
  <si>
    <t xml:space="preserve">       tai skaitā atalgojumi</t>
  </si>
  <si>
    <t>04.03.00. Darba negadījumu speciālais budžets</t>
  </si>
  <si>
    <t xml:space="preserve">Valsts budžeta aizdevumi un aizdevumu atmaksas </t>
  </si>
  <si>
    <t>20.tabula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</si>
  <si>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</si>
  <si>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</si>
  <si>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</si>
  <si>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</si>
  <si>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</si>
  <si>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</si>
  <si>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</si>
  <si>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</si>
  <si>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</si>
  <si>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</si>
  <si>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</si>
  <si>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>Rendas pagasts</t>
  </si>
  <si>
    <t xml:space="preserve">Sedas pilsēta </t>
  </si>
  <si>
    <t xml:space="preserve">      - ES fondu līdzfinansēto projektu un pasākumu īstenošana</t>
  </si>
  <si>
    <t>Aizkraukles novads</t>
  </si>
  <si>
    <t>Amatas novads</t>
  </si>
  <si>
    <t>Ances pagasts</t>
  </si>
  <si>
    <t>Andrupenes pagasts</t>
  </si>
  <si>
    <t>Aronas pagasts</t>
  </si>
  <si>
    <t>Audriņu pagasts</t>
  </si>
  <si>
    <t>Ābeļu pagasts</t>
  </si>
  <si>
    <t>Ādažu pagasts</t>
  </si>
  <si>
    <t>Bauskas pilsēta</t>
  </si>
  <si>
    <t>Bērzaunes pagasts</t>
  </si>
  <si>
    <t>Bilskas pagasts</t>
  </si>
  <si>
    <t>Birzgales pagasts</t>
  </si>
  <si>
    <t>Brīvzemnieku pagasts</t>
  </si>
  <si>
    <t>Codes pagasts</t>
  </si>
  <si>
    <t>Dikļu pagasts</t>
  </si>
  <si>
    <t>Drustu pagasts</t>
  </si>
  <si>
    <t>Durbes novads</t>
  </si>
  <si>
    <t>Dvietes pagasts</t>
  </si>
  <si>
    <t>Ezernieku pagasts</t>
  </si>
  <si>
    <t>Grobiņas pilsēta</t>
  </si>
  <si>
    <t>Ilūkstes novads</t>
  </si>
  <si>
    <t>Irlavas pagasts</t>
  </si>
  <si>
    <t>Īles pagasts</t>
  </si>
  <si>
    <t>Jelgavas pilsēta</t>
  </si>
  <si>
    <t>Jeru pagasts</t>
  </si>
  <si>
    <t>Jēkabpils pilsēta</t>
  </si>
  <si>
    <t>Jumurdas pagasts</t>
  </si>
  <si>
    <t>Kandavas novads</t>
  </si>
  <si>
    <t>Krimuldas pagasts</t>
  </si>
  <si>
    <t>Ķeipenes pagasts</t>
  </si>
  <si>
    <t>Ķoņu pagasts</t>
  </si>
  <si>
    <t>Lejasciema pagasts</t>
  </si>
  <si>
    <t>Liepas pagasts</t>
  </si>
  <si>
    <t>Liepupes pagasts</t>
  </si>
  <si>
    <t>Limbažu pilsēta</t>
  </si>
  <si>
    <t>Madlienas pagasts</t>
  </si>
  <si>
    <t>Mērdzenes pagasts</t>
  </si>
  <si>
    <t>Mērsraga pagasts</t>
  </si>
  <si>
    <t>Mētrienas pagasts</t>
  </si>
  <si>
    <t>Nautrēnu pagasts</t>
  </si>
  <si>
    <t>Nītaures pagasts</t>
  </si>
  <si>
    <t>Olaines pagasts</t>
  </si>
  <si>
    <t>Preiļu novads</t>
  </si>
  <si>
    <t>Ramatas pagasts</t>
  </si>
  <si>
    <t>Rīgas pilsēta</t>
  </si>
  <si>
    <t>Rundāles pagasts</t>
  </si>
  <si>
    <t>Rūjienas pilsēta</t>
  </si>
  <si>
    <t>Sakas novads</t>
  </si>
  <si>
    <t>Sakstagala pagasts</t>
  </si>
  <si>
    <t>Salacgrīvas pilsēta ar lauku teritoriju</t>
  </si>
  <si>
    <t>Salienas pagasts</t>
  </si>
  <si>
    <t>Saulkrastu pilsēta</t>
  </si>
  <si>
    <t>Sesavas pagasts</t>
  </si>
  <si>
    <t>Skultes pagasts</t>
  </si>
  <si>
    <t>Staiceles pilsēta</t>
  </si>
  <si>
    <t>Strenču pilsēta</t>
  </si>
  <si>
    <t>Stružānu pagasts</t>
  </si>
  <si>
    <t>Sventes pagasts</t>
  </si>
  <si>
    <t>Svētes pagasts</t>
  </si>
  <si>
    <t>Taurenes pagasts</t>
  </si>
  <si>
    <t>Tukuma pilsēta</t>
  </si>
  <si>
    <t>Užavas pagasts</t>
  </si>
  <si>
    <t>Valkas pilsēta</t>
  </si>
  <si>
    <t>Valmieras pagasts</t>
  </si>
  <si>
    <t>Varakļānu pilsēta</t>
  </si>
  <si>
    <t>Vecates pagasts</t>
  </si>
  <si>
    <t>Zantes pagasts</t>
  </si>
  <si>
    <t>Zirņu pagasts</t>
  </si>
  <si>
    <t xml:space="preserve">      - Pārējie aizdevumi pašvaldībām</t>
  </si>
  <si>
    <t>Aglonas pagasta padome</t>
  </si>
  <si>
    <t>Aizputes pilsēta</t>
  </si>
  <si>
    <t>Aknīstes pilsēta ar lauku teritoriju</t>
  </si>
  <si>
    <t>Allažu pagasts</t>
  </si>
  <si>
    <t>Alūksnes pilsēta</t>
  </si>
  <si>
    <t>Alūksnes rajona padome</t>
  </si>
  <si>
    <t>Apes pilsēta</t>
  </si>
  <si>
    <t>Auces pilsēta</t>
  </si>
  <si>
    <t>Aulejas pagasts</t>
  </si>
  <si>
    <t>Babītes pagasts</t>
  </si>
  <si>
    <t>Balvu pagasts</t>
  </si>
  <si>
    <t>Balvu pilsēta</t>
  </si>
  <si>
    <t>Beļavas pagasts</t>
  </si>
  <si>
    <t>Bēnes pagasts</t>
  </si>
  <si>
    <t>Bērzgales pagasts</t>
  </si>
  <si>
    <t>Bērzpils pagasts</t>
  </si>
  <si>
    <t>Bikstu pagasts</t>
  </si>
  <si>
    <t>Braslavas pagasts</t>
  </si>
  <si>
    <t>Bunkas pagasts</t>
  </si>
  <si>
    <t>Cēsu pilsēta</t>
  </si>
  <si>
    <t>Daugavpils pilsēta</t>
  </si>
  <si>
    <t>Daugavpils rajona padome</t>
  </si>
  <si>
    <t>Dobeles pilsēta</t>
  </si>
  <si>
    <t>Dobeles rajona padome</t>
  </si>
</sst>
</file>

<file path=xl/styles.xml><?xml version="1.0" encoding="utf-8"?>
<styleSheet xmlns="http://schemas.openxmlformats.org/spreadsheetml/2006/main">
  <numFmts count="6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\ ##0"/>
    <numFmt numFmtId="168" formatCode="##,#0&quot;.&quot;0"/>
    <numFmt numFmtId="169" formatCode="00000"/>
    <numFmt numFmtId="170" formatCode="00&quot;.&quot;000"/>
    <numFmt numFmtId="171" formatCode="#,##0.0"/>
    <numFmt numFmtId="172" formatCode="0.000"/>
    <numFmt numFmtId="173" formatCode="0.0"/>
    <numFmt numFmtId="174" formatCode="0&quot;.&quot;00"/>
    <numFmt numFmtId="175" formatCode="&quot;Ls&quot;\ #,##0;\-&quot;Ls&quot;\ #,##0"/>
    <numFmt numFmtId="176" formatCode="&quot;Ls&quot;\ #,##0;[Red]\-&quot;Ls&quot;\ #,##0"/>
    <numFmt numFmtId="177" formatCode="&quot;Ls&quot;\ #,##0.00;\-&quot;Ls&quot;\ #,##0.00"/>
    <numFmt numFmtId="178" formatCode="&quot;Ls&quot;\ #,##0.00;[Red]\-&quot;Ls&quot;\ #,##0.00"/>
    <numFmt numFmtId="179" formatCode="_-&quot;Ls&quot;\ * #,##0_-;\-&quot;Ls&quot;\ * #,##0_-;_-&quot;Ls&quot;\ * &quot;-&quot;_-;_-@_-"/>
    <numFmt numFmtId="180" formatCode="_-* #,##0_-;\-* #,##0_-;_-* &quot;-&quot;_-;_-@_-"/>
    <numFmt numFmtId="181" formatCode="_-&quot;Ls&quot;\ * #,##0.00_-;\-&quot;Ls&quot;\ * #,##0.00_-;_-&quot;Ls&quot;\ * &quot;-&quot;??_-;_-@_-"/>
    <numFmt numFmtId="182" formatCode="_-* #,##0.00_-;\-* #,##0.00_-;_-* &quot;-&quot;??_-;_-@_-"/>
    <numFmt numFmtId="183" formatCode="#,##0\ &quot;.&quot;;\-#,##0\ &quot;.&quot;"/>
    <numFmt numFmtId="184" formatCode="#,##0\ &quot;.&quot;;[Red]\-#,##0\ &quot;.&quot;"/>
    <numFmt numFmtId="185" formatCode="#,##0.00\ &quot;.&quot;;\-#,##0.00\ &quot;.&quot;"/>
    <numFmt numFmtId="186" formatCode="#,##0.00\ &quot;.&quot;;[Red]\-#,##0.00\ &quot;.&quot;"/>
    <numFmt numFmtId="187" formatCode="_-* #,##0\ &quot;.&quot;_-;\-* #,##0\ &quot;.&quot;_-;_-* &quot;-&quot;\ &quot;.&quot;_-;_-@_-"/>
    <numFmt numFmtId="188" formatCode="_-* #,##0\ _._-;\-* #,##0\ _._-;_-* &quot;-&quot;\ _._-;_-@_-"/>
    <numFmt numFmtId="189" formatCode="_-* #,##0.00\ &quot;.&quot;_-;\-* #,##0.00\ &quot;.&quot;_-;_-* &quot;-&quot;??\ &quot;.&quot;_-;_-@_-"/>
    <numFmt numFmtId="190" formatCode="_-* #,##0.00\ _._-;\-* #,##0.00\ _._-;_-* &quot;-&quot;??\ _._-;_-@_-"/>
    <numFmt numFmtId="191" formatCode="&quot;Ls&quot;\ ###,0&quot;.&quot;00;\-&quot;Ls&quot;\ ###,0&quot;.&quot;00"/>
    <numFmt numFmtId="192" formatCode="&quot;Ls&quot;\ ###,0&quot;.&quot;00;[Red]\-&quot;Ls&quot;\ ###,0&quot;.&quot;00"/>
    <numFmt numFmtId="193" formatCode="_-&quot;Ls&quot;\ * ###,0&quot;.&quot;00_-;\-&quot;Ls&quot;\ * ###,0&quot;.&quot;00_-;_-&quot;Ls&quot;\ * &quot;-&quot;??_-;_-@_-"/>
    <numFmt numFmtId="194" formatCode="_-* ###,0&quot;.&quot;00_-;\-* ###,0&quot;.&quot;00_-;_-* &quot;-&quot;??_-;_-@_-"/>
    <numFmt numFmtId="195" formatCode="###,0&quot;.&quot;00\ &quot;Ls&quot;;\-###,0&quot;.&quot;00\ &quot;Ls&quot;"/>
    <numFmt numFmtId="196" formatCode="###,0&quot;.&quot;00\ &quot;Ls&quot;;[Red]\-###,0&quot;.&quot;00\ &quot;Ls&quot;"/>
    <numFmt numFmtId="197" formatCode="###,###,###"/>
    <numFmt numFmtId="198" formatCode="###0"/>
    <numFmt numFmtId="199" formatCode="###,0&quot;.&quot;00\ &quot;.&quot;;\-###,0&quot;.&quot;00\ &quot;.&quot;"/>
    <numFmt numFmtId="200" formatCode="###,0&quot;.&quot;00\ &quot;.&quot;;[Red]\-###,0&quot;.&quot;00\ &quot;.&quot;"/>
    <numFmt numFmtId="201" formatCode="_-* ###,0&quot;.&quot;00\ &quot;.&quot;_-;\-* ###,0&quot;.&quot;00\ &quot;.&quot;_-;_-* &quot;-&quot;??\ &quot;.&quot;_-;_-@_-"/>
    <numFmt numFmtId="202" formatCode="_-* ###,0&quot;.&quot;00\ _._-;\-* ###,0&quot;.&quot;00\ _._-;_-* &quot;-&quot;??\ _._-;_-@_-"/>
    <numFmt numFmtId="203" formatCode="0&quot;.&quot;000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##,0&quot;.&quot;00_);_(&quot;$&quot;* \(###,0&quot;.&quot;00\);_(&quot;$&quot;* &quot;-&quot;??_);_(@_)"/>
    <numFmt numFmtId="207" formatCode="_(* ###,0&quot;.&quot;00_);_(* \(###,0&quot;.&quot;00\);_(* &quot;-&quot;??_);_(@_)"/>
    <numFmt numFmtId="208" formatCode="#,###,##0"/>
    <numFmt numFmtId="209" formatCode="#\ ###\ ##0"/>
    <numFmt numFmtId="210" formatCode="#,###"/>
    <numFmt numFmtId="211" formatCode="0&quot;.&quot;0%"/>
    <numFmt numFmtId="212" formatCode="0&quot;.&quot;000%"/>
    <numFmt numFmtId="213" formatCode="0&quot;.&quot;0000%"/>
    <numFmt numFmtId="214" formatCode="_-* #,##0\ _L_s_-;\-* #,##0\ _L_s_-;_-* &quot;-&quot;??\ _L_s_-;_-@_-"/>
    <numFmt numFmtId="215" formatCode="&quot;Ls&quot;#,##0;\-&quot;Ls&quot;#,##0"/>
    <numFmt numFmtId="216" formatCode="&quot;Ls&quot;#,##0;[Red]\-&quot;Ls&quot;#,##0"/>
    <numFmt numFmtId="217" formatCode="&quot;Ls&quot;#,##0.00;\-&quot;Ls&quot;#,##0.00"/>
    <numFmt numFmtId="218" formatCode="&quot;Ls&quot;#,##0.00;[Red]\-&quot;Ls&quot;#,##0.00"/>
    <numFmt numFmtId="219" formatCode="_-&quot;Ls&quot;* #,##0_-;\-&quot;Ls&quot;* #,##0_-;_-&quot;Ls&quot;* &quot;-&quot;_-;_-@_-"/>
    <numFmt numFmtId="220" formatCode="_-&quot;Ls&quot;* #,##0.00_-;\-&quot;Ls&quot;* #,##0.00_-;_-&quot;Ls&quot;* &quot;-&quot;??_-;_-@_-"/>
    <numFmt numFmtId="221" formatCode="#,##0.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</numFmts>
  <fonts count="5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sz val="14"/>
      <name val="Times New Roman"/>
      <family val="1"/>
    </font>
    <font>
      <i/>
      <sz val="8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i/>
      <sz val="10"/>
      <color indexed="10"/>
      <name val="Times New Roman"/>
      <family val="1"/>
    </font>
    <font>
      <i/>
      <sz val="10"/>
      <color indexed="10"/>
      <name val="Arial"/>
      <family val="0"/>
    </font>
    <font>
      <sz val="10"/>
      <color indexed="10"/>
      <name val="Arial"/>
      <family val="0"/>
    </font>
    <font>
      <vertAlign val="superscript"/>
      <sz val="9"/>
      <name val="Times New Roman"/>
      <family val="1"/>
    </font>
    <font>
      <sz val="9"/>
      <color indexed="51"/>
      <name val="Times New Roman"/>
      <family val="1"/>
    </font>
    <font>
      <u val="single"/>
      <sz val="12"/>
      <name val="Times New Roman"/>
      <family val="1"/>
    </font>
    <font>
      <sz val="10"/>
      <name val="RimTimes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/>
      <bottom style="hair">
        <color indexed="63"/>
      </bottom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/>
    </border>
    <border>
      <left style="hair">
        <color indexed="63"/>
      </left>
      <right>
        <color indexed="63"/>
      </right>
      <top style="hair"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4" borderId="1" applyNumberFormat="0" applyProtection="0">
      <alignment horizontal="left" vertical="center" indent="1"/>
    </xf>
    <xf numFmtId="0" fontId="0" fillId="5" borderId="2" applyNumberFormat="0" applyProtection="0">
      <alignment horizontal="left" vertical="center" indent="1"/>
    </xf>
    <xf numFmtId="166" fontId="7" fillId="6" borderId="0" applyBorder="0" applyProtection="0">
      <alignment/>
    </xf>
  </cellStyleXfs>
  <cellXfs count="1129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5" applyFont="1" applyBorder="1">
      <alignment/>
      <protection/>
    </xf>
    <xf numFmtId="0" fontId="8" fillId="0" borderId="0" xfId="25" applyFont="1" applyFill="1" applyBorder="1">
      <alignment/>
      <protection/>
    </xf>
    <xf numFmtId="0" fontId="8" fillId="0" borderId="3" xfId="0" applyFont="1" applyBorder="1" applyAlignment="1">
      <alignment/>
    </xf>
    <xf numFmtId="0" fontId="8" fillId="0" borderId="3" xfId="25" applyFont="1" applyFill="1" applyBorder="1">
      <alignment/>
      <protection/>
    </xf>
    <xf numFmtId="0" fontId="8" fillId="0" borderId="3" xfId="25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8" fillId="0" borderId="0" xfId="25" applyFont="1" applyAlignment="1">
      <alignment horizontal="right"/>
      <protection/>
    </xf>
    <xf numFmtId="0" fontId="8" fillId="0" borderId="0" xfId="25" applyFont="1">
      <alignment/>
      <protection/>
    </xf>
    <xf numFmtId="0" fontId="8" fillId="0" borderId="0" xfId="0" applyFont="1" applyAlignment="1">
      <alignment/>
    </xf>
    <xf numFmtId="0" fontId="8" fillId="0" borderId="0" xfId="25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6" fontId="15" fillId="0" borderId="0" xfId="27" applyNumberFormat="1" applyFont="1" applyFill="1" applyBorder="1" applyAlignment="1">
      <alignment horizontal="right"/>
    </xf>
    <xf numFmtId="0" fontId="8" fillId="0" borderId="0" xfId="25" applyFont="1" applyFill="1" applyAlignment="1">
      <alignment horizontal="left"/>
      <protection/>
    </xf>
    <xf numFmtId="0" fontId="8" fillId="0" borderId="0" xfId="24" applyFont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3" fontId="8" fillId="0" borderId="0" xfId="24" applyNumberFormat="1" applyFont="1" applyBorder="1" applyAlignment="1">
      <alignment horizontal="left"/>
      <protection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25" applyFont="1" applyFill="1" applyAlignment="1">
      <alignment horizontal="centerContinuous"/>
      <protection/>
    </xf>
    <xf numFmtId="0" fontId="8" fillId="0" borderId="0" xfId="25" applyFont="1" applyFill="1" applyAlignment="1">
      <alignment horizontal="right"/>
      <protection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3" fontId="8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 horizontal="right" wrapText="1"/>
    </xf>
    <xf numFmtId="3" fontId="14" fillId="0" borderId="4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wrapText="1"/>
    </xf>
    <xf numFmtId="3" fontId="16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right" wrapText="1"/>
    </xf>
    <xf numFmtId="3" fontId="15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8" fillId="0" borderId="0" xfId="24" applyFont="1" applyFill="1" applyAlignment="1">
      <alignment horizontal="left"/>
      <protection/>
    </xf>
    <xf numFmtId="3" fontId="8" fillId="0" borderId="0" xfId="24" applyNumberFormat="1" applyFont="1" applyFill="1" applyBorder="1" applyAlignment="1">
      <alignment horizontal="left"/>
      <protection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0" fillId="0" borderId="0" xfId="25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/>
    </xf>
    <xf numFmtId="173" fontId="9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173" fontId="8" fillId="0" borderId="4" xfId="27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173" fontId="8" fillId="0" borderId="4" xfId="27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0" fontId="9" fillId="0" borderId="4" xfId="0" applyFont="1" applyBorder="1" applyAlignment="1">
      <alignment horizontal="left" vertical="top" wrapText="1"/>
    </xf>
    <xf numFmtId="173" fontId="9" fillId="0" borderId="4" xfId="27" applyNumberFormat="1" applyFont="1" applyFill="1" applyBorder="1" applyAlignment="1">
      <alignment horizontal="right"/>
    </xf>
    <xf numFmtId="173" fontId="15" fillId="0" borderId="4" xfId="27" applyNumberFormat="1" applyFont="1" applyFill="1" applyBorder="1" applyAlignment="1">
      <alignment horizontal="right"/>
    </xf>
    <xf numFmtId="173" fontId="15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173" fontId="15" fillId="0" borderId="0" xfId="27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10" fillId="0" borderId="0" xfId="0" applyFont="1" applyAlignment="1">
      <alignment wrapText="1"/>
    </xf>
    <xf numFmtId="3" fontId="8" fillId="0" borderId="3" xfId="25" applyNumberFormat="1" applyFont="1" applyFill="1" applyBorder="1">
      <alignment/>
      <protection/>
    </xf>
    <xf numFmtId="3" fontId="8" fillId="0" borderId="3" xfId="25" applyNumberFormat="1" applyFont="1" applyBorder="1">
      <alignment/>
      <protection/>
    </xf>
    <xf numFmtId="173" fontId="8" fillId="0" borderId="3" xfId="25" applyNumberFormat="1" applyFont="1" applyBorder="1">
      <alignment/>
      <protection/>
    </xf>
    <xf numFmtId="3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centerContinuous"/>
      <protection/>
    </xf>
    <xf numFmtId="173" fontId="0" fillId="0" borderId="0" xfId="25" applyNumberFormat="1" applyFont="1">
      <alignment/>
      <protection/>
    </xf>
    <xf numFmtId="0" fontId="18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17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3" fontId="2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173" fontId="1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173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16" fillId="0" borderId="4" xfId="0" applyNumberFormat="1" applyFont="1" applyBorder="1" applyAlignment="1">
      <alignment/>
    </xf>
    <xf numFmtId="173" fontId="16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indent="1"/>
    </xf>
    <xf numFmtId="3" fontId="10" fillId="0" borderId="4" xfId="0" applyNumberFormat="1" applyFont="1" applyBorder="1" applyAlignment="1">
      <alignment/>
    </xf>
    <xf numFmtId="173" fontId="10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left" wrapText="1" indent="2"/>
    </xf>
    <xf numFmtId="3" fontId="14" fillId="0" borderId="4" xfId="0" applyNumberFormat="1" applyFont="1" applyBorder="1" applyAlignment="1">
      <alignment/>
    </xf>
    <xf numFmtId="0" fontId="12" fillId="0" borderId="0" xfId="0" applyFont="1" applyFill="1" applyAlignment="1">
      <alignment horizontal="left" wrapText="1"/>
    </xf>
    <xf numFmtId="173" fontId="14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173" fontId="14" fillId="0" borderId="4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0" fontId="8" fillId="0" borderId="4" xfId="0" applyFont="1" applyBorder="1" applyAlignment="1">
      <alignment horizontal="left" wrapText="1" indent="1"/>
    </xf>
    <xf numFmtId="0" fontId="15" fillId="0" borderId="4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4" xfId="0" applyFont="1" applyBorder="1" applyAlignment="1">
      <alignment/>
    </xf>
    <xf numFmtId="0" fontId="15" fillId="0" borderId="4" xfId="0" applyFont="1" applyBorder="1" applyAlignment="1">
      <alignment horizontal="left" wrapText="1"/>
    </xf>
    <xf numFmtId="3" fontId="14" fillId="0" borderId="4" xfId="0" applyNumberFormat="1" applyFont="1" applyBorder="1" applyAlignment="1">
      <alignment horizontal="right"/>
    </xf>
    <xf numFmtId="173" fontId="14" fillId="0" borderId="4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5" fillId="0" borderId="4" xfId="0" applyFont="1" applyBorder="1" applyAlignment="1">
      <alignment horizontal="right" wrapText="1"/>
    </xf>
    <xf numFmtId="0" fontId="22" fillId="0" borderId="5" xfId="0" applyFont="1" applyBorder="1" applyAlignment="1">
      <alignment wrapText="1"/>
    </xf>
    <xf numFmtId="167" fontId="8" fillId="0" borderId="4" xfId="0" applyNumberFormat="1" applyFont="1" applyBorder="1" applyAlignment="1">
      <alignment/>
    </xf>
    <xf numFmtId="167" fontId="9" fillId="0" borderId="4" xfId="0" applyNumberFormat="1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6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167" fontId="9" fillId="0" borderId="4" xfId="0" applyNumberFormat="1" applyFont="1" applyBorder="1" applyAlignment="1">
      <alignment wrapText="1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9" fillId="0" borderId="8" xfId="0" applyFont="1" applyBorder="1" applyAlignment="1">
      <alignment/>
    </xf>
    <xf numFmtId="0" fontId="19" fillId="0" borderId="9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8" fillId="0" borderId="0" xfId="0" applyNumberFormat="1" applyFont="1" applyAlignment="1">
      <alignment/>
    </xf>
    <xf numFmtId="173" fontId="18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1" fontId="11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171" fontId="16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171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9" fillId="7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/>
    </xf>
    <xf numFmtId="0" fontId="12" fillId="0" borderId="0" xfId="0" applyFont="1" applyAlignment="1">
      <alignment horizontal="center"/>
    </xf>
    <xf numFmtId="3" fontId="16" fillId="0" borderId="4" xfId="0" applyNumberFormat="1" applyFont="1" applyBorder="1" applyAlignment="1">
      <alignment horizontal="right"/>
    </xf>
    <xf numFmtId="0" fontId="8" fillId="7" borderId="4" xfId="0" applyFont="1" applyFill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168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3" fontId="14" fillId="0" borderId="4" xfId="0" applyNumberFormat="1" applyFont="1" applyBorder="1" applyAlignment="1">
      <alignment/>
    </xf>
    <xf numFmtId="171" fontId="14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14" fillId="7" borderId="4" xfId="0" applyNumberFormat="1" applyFont="1" applyFill="1" applyBorder="1" applyAlignment="1">
      <alignment/>
    </xf>
    <xf numFmtId="3" fontId="14" fillId="7" borderId="4" xfId="0" applyNumberFormat="1" applyFont="1" applyFill="1" applyBorder="1" applyAlignment="1">
      <alignment horizontal="right"/>
    </xf>
    <xf numFmtId="168" fontId="14" fillId="0" borderId="4" xfId="0" applyNumberFormat="1" applyFont="1" applyBorder="1" applyAlignment="1">
      <alignment horizontal="right"/>
    </xf>
    <xf numFmtId="17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3" fontId="24" fillId="7" borderId="4" xfId="21" applyNumberFormat="1" applyFont="1" applyFill="1" applyBorder="1" applyAlignment="1">
      <alignment/>
    </xf>
    <xf numFmtId="3" fontId="16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173" fontId="8" fillId="0" borderId="4" xfId="27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left" wrapText="1"/>
    </xf>
    <xf numFmtId="14" fontId="8" fillId="0" borderId="4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3" fontId="9" fillId="0" borderId="4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8" fillId="0" borderId="0" xfId="25" applyFont="1" applyFill="1">
      <alignment/>
      <protection/>
    </xf>
    <xf numFmtId="0" fontId="11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center"/>
    </xf>
    <xf numFmtId="17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71" fontId="9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73" fontId="8" fillId="0" borderId="4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171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right"/>
    </xf>
    <xf numFmtId="173" fontId="15" fillId="0" borderId="4" xfId="0" applyNumberFormat="1" applyFont="1" applyFill="1" applyBorder="1" applyAlignment="1">
      <alignment/>
    </xf>
    <xf numFmtId="171" fontId="15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15" fillId="0" borderId="4" xfId="0" applyNumberFormat="1" applyFont="1" applyFill="1" applyBorder="1" applyAlignment="1">
      <alignment horizontal="center"/>
    </xf>
    <xf numFmtId="171" fontId="15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173" fontId="8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173" fontId="9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3" xfId="23" applyNumberFormat="1" applyFont="1" applyFill="1" applyBorder="1" applyAlignment="1">
      <alignment/>
      <protection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173" fontId="15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/>
    </xf>
    <xf numFmtId="3" fontId="15" fillId="0" borderId="13" xfId="23" applyNumberFormat="1" applyFont="1" applyFill="1" applyBorder="1" applyAlignment="1">
      <alignment/>
      <protection/>
    </xf>
    <xf numFmtId="0" fontId="15" fillId="0" borderId="14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73" fontId="8" fillId="0" borderId="7" xfId="0" applyNumberFormat="1" applyFont="1" applyFill="1" applyBorder="1" applyAlignment="1">
      <alignment/>
    </xf>
    <xf numFmtId="171" fontId="8" fillId="0" borderId="7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173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/>
    </xf>
    <xf numFmtId="0" fontId="9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/>
    </xf>
    <xf numFmtId="173" fontId="9" fillId="0" borderId="4" xfId="27" applyNumberFormat="1" applyFont="1" applyFill="1" applyBorder="1" applyAlignment="1">
      <alignment/>
    </xf>
    <xf numFmtId="168" fontId="9" fillId="0" borderId="4" xfId="27" applyNumberFormat="1" applyFont="1" applyFill="1" applyBorder="1" applyAlignment="1">
      <alignment horizontal="center"/>
    </xf>
    <xf numFmtId="3" fontId="9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173" fontId="8" fillId="0" borderId="4" xfId="27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30" fillId="0" borderId="0" xfId="0" applyFont="1" applyFill="1" applyAlignment="1">
      <alignment/>
    </xf>
    <xf numFmtId="168" fontId="8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171" fontId="15" fillId="0" borderId="4" xfId="0" applyNumberFormat="1" applyFont="1" applyFill="1" applyBorder="1" applyAlignment="1">
      <alignment horizontal="right"/>
    </xf>
    <xf numFmtId="173" fontId="15" fillId="0" borderId="4" xfId="27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173" fontId="9" fillId="0" borderId="4" xfId="27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173" fontId="8" fillId="0" borderId="4" xfId="27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168" fontId="8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wrapText="1"/>
    </xf>
    <xf numFmtId="3" fontId="8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73" fontId="9" fillId="0" borderId="4" xfId="27" applyNumberFormat="1" applyFont="1" applyBorder="1" applyAlignment="1">
      <alignment/>
    </xf>
    <xf numFmtId="170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173" fontId="8" fillId="0" borderId="4" xfId="27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4" xfId="0" applyFont="1" applyFill="1" applyBorder="1" applyAlignment="1">
      <alignment/>
    </xf>
    <xf numFmtId="170" fontId="15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/>
    </xf>
    <xf numFmtId="10" fontId="15" fillId="0" borderId="4" xfId="27" applyNumberFormat="1" applyFont="1" applyBorder="1" applyAlignment="1">
      <alignment horizontal="right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32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32" fillId="0" borderId="0" xfId="0" applyFont="1" applyFill="1" applyAlignment="1">
      <alignment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right"/>
    </xf>
    <xf numFmtId="171" fontId="9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top"/>
    </xf>
    <xf numFmtId="0" fontId="35" fillId="0" borderId="0" xfId="0" applyFont="1" applyFill="1" applyAlignment="1">
      <alignment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 indent="2"/>
    </xf>
    <xf numFmtId="0" fontId="15" fillId="0" borderId="4" xfId="0" applyFont="1" applyFill="1" applyBorder="1" applyAlignment="1">
      <alignment vertical="top"/>
    </xf>
    <xf numFmtId="0" fontId="15" fillId="0" borderId="11" xfId="0" applyFont="1" applyFill="1" applyBorder="1" applyAlignment="1">
      <alignment horizontal="left" wrapText="1" indent="2"/>
    </xf>
    <xf numFmtId="0" fontId="36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37" fillId="0" borderId="4" xfId="0" applyFont="1" applyFill="1" applyBorder="1" applyAlignment="1">
      <alignment vertical="top"/>
    </xf>
    <xf numFmtId="0" fontId="37" fillId="0" borderId="4" xfId="0" applyFont="1" applyFill="1" applyBorder="1" applyAlignment="1">
      <alignment horizontal="left" wrapText="1"/>
    </xf>
    <xf numFmtId="3" fontId="17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 indent="2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wrapText="1" indent="2"/>
    </xf>
    <xf numFmtId="0" fontId="22" fillId="0" borderId="0" xfId="0" applyFont="1" applyFill="1" applyAlignment="1">
      <alignment/>
    </xf>
    <xf numFmtId="0" fontId="38" fillId="0" borderId="0" xfId="0" applyFont="1" applyFill="1" applyAlignment="1">
      <alignment/>
    </xf>
    <xf numFmtId="3" fontId="29" fillId="0" borderId="4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wrapText="1" indent="2"/>
    </xf>
    <xf numFmtId="171" fontId="8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22" fillId="2" borderId="0" xfId="0" applyFont="1" applyFill="1" applyAlignment="1">
      <alignment/>
    </xf>
    <xf numFmtId="0" fontId="17" fillId="0" borderId="4" xfId="0" applyFont="1" applyFill="1" applyBorder="1" applyAlignment="1">
      <alignment vertical="top"/>
    </xf>
    <xf numFmtId="0" fontId="17" fillId="0" borderId="4" xfId="0" applyFont="1" applyFill="1" applyBorder="1" applyAlignment="1">
      <alignment horizontal="left" wrapText="1"/>
    </xf>
    <xf numFmtId="0" fontId="39" fillId="0" borderId="0" xfId="0" applyFont="1" applyFill="1" applyAlignment="1">
      <alignment/>
    </xf>
    <xf numFmtId="0" fontId="15" fillId="0" borderId="4" xfId="0" applyFont="1" applyFill="1" applyBorder="1" applyAlignment="1">
      <alignment horizontal="left" wrapText="1" indent="1"/>
    </xf>
    <xf numFmtId="0" fontId="10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top"/>
    </xf>
    <xf numFmtId="0" fontId="11" fillId="2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5" fillId="0" borderId="4" xfId="0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173" fontId="8" fillId="0" borderId="7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wrapText="1"/>
    </xf>
    <xf numFmtId="171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40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3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top"/>
    </xf>
    <xf numFmtId="3" fontId="2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2" fontId="26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3" fontId="8" fillId="0" borderId="9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right" wrapText="1"/>
    </xf>
    <xf numFmtId="3" fontId="11" fillId="0" borderId="4" xfId="0" applyNumberFormat="1" applyFont="1" applyFill="1" applyBorder="1" applyAlignment="1">
      <alignment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top" wrapText="1"/>
    </xf>
    <xf numFmtId="0" fontId="8" fillId="8" borderId="4" xfId="0" applyFont="1" applyFill="1" applyBorder="1" applyAlignment="1">
      <alignment wrapText="1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1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27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169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vertical="top" wrapText="1"/>
    </xf>
    <xf numFmtId="171" fontId="8" fillId="0" borderId="15" xfId="27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left"/>
    </xf>
    <xf numFmtId="167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73" fontId="12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4" fontId="12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/>
    </xf>
    <xf numFmtId="0" fontId="42" fillId="0" borderId="4" xfId="0" applyNumberFormat="1" applyFont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left" vertical="center" wrapText="1" indent="1"/>
    </xf>
    <xf numFmtId="3" fontId="15" fillId="0" borderId="4" xfId="0" applyNumberFormat="1" applyFont="1" applyBorder="1" applyAlignment="1">
      <alignment horizontal="right" vertical="center"/>
    </xf>
    <xf numFmtId="166" fontId="15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 indent="3"/>
    </xf>
    <xf numFmtId="166" fontId="9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/>
    </xf>
    <xf numFmtId="171" fontId="8" fillId="0" borderId="4" xfId="0" applyNumberFormat="1" applyFont="1" applyBorder="1" applyAlignment="1">
      <alignment horizontal="right" vertical="center"/>
    </xf>
    <xf numFmtId="0" fontId="28" fillId="0" borderId="4" xfId="0" applyNumberFormat="1" applyFont="1" applyBorder="1" applyAlignment="1">
      <alignment horizontal="right" vertical="center"/>
    </xf>
    <xf numFmtId="0" fontId="28" fillId="0" borderId="4" xfId="0" applyNumberFormat="1" applyFont="1" applyBorder="1" applyAlignment="1">
      <alignment horizontal="left" vertical="center" wrapText="1" indent="2"/>
    </xf>
    <xf numFmtId="166" fontId="8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0" fontId="28" fillId="0" borderId="4" xfId="0" applyNumberFormat="1" applyFont="1" applyBorder="1" applyAlignment="1">
      <alignment horizontal="left" vertical="center" wrapText="1" indent="1"/>
    </xf>
    <xf numFmtId="171" fontId="15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2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3" fontId="9" fillId="0" borderId="4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right" vertical="center" wrapText="1"/>
    </xf>
    <xf numFmtId="0" fontId="28" fillId="0" borderId="4" xfId="0" applyNumberFormat="1" applyFont="1" applyFill="1" applyBorder="1" applyAlignment="1">
      <alignment horizontal="left" vertical="center" wrapText="1" indent="2"/>
    </xf>
    <xf numFmtId="0" fontId="28" fillId="0" borderId="4" xfId="0" applyNumberFormat="1" applyFont="1" applyFill="1" applyBorder="1" applyAlignment="1">
      <alignment horizontal="left" vertical="justify" wrapText="1" indent="2"/>
    </xf>
    <xf numFmtId="0" fontId="13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8" fillId="0" borderId="4" xfId="0" applyNumberFormat="1" applyFont="1" applyFill="1" applyBorder="1" applyAlignment="1">
      <alignment horizontal="left" vertical="center" wrapText="1"/>
    </xf>
    <xf numFmtId="0" fontId="28" fillId="0" borderId="4" xfId="0" applyNumberFormat="1" applyFont="1" applyFill="1" applyBorder="1" applyAlignment="1">
      <alignment horizontal="left" vertical="justify" wrapText="1" inden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2" fontId="4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wrapText="1"/>
    </xf>
    <xf numFmtId="171" fontId="9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171" fontId="8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vertical="top" wrapText="1"/>
    </xf>
    <xf numFmtId="171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166" fontId="9" fillId="0" borderId="0" xfId="0" applyNumberFormat="1" applyFont="1" applyBorder="1" applyAlignment="1">
      <alignment horizontal="right"/>
    </xf>
    <xf numFmtId="0" fontId="0" fillId="0" borderId="0" xfId="0" applyFill="1" applyAlignment="1">
      <alignment wrapText="1"/>
    </xf>
    <xf numFmtId="2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wrapText="1" indent="3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left" vertical="top" wrapText="1" indent="2"/>
    </xf>
    <xf numFmtId="0" fontId="15" fillId="0" borderId="4" xfId="0" applyFont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right" vertical="center" wrapText="1"/>
    </xf>
    <xf numFmtId="49" fontId="15" fillId="0" borderId="4" xfId="0" applyNumberFormat="1" applyFont="1" applyFill="1" applyBorder="1" applyAlignment="1">
      <alignment horizontal="left" vertical="center" wrapText="1" indent="2"/>
    </xf>
    <xf numFmtId="49" fontId="15" fillId="0" borderId="4" xfId="0" applyNumberFormat="1" applyFont="1" applyFill="1" applyBorder="1" applyAlignment="1">
      <alignment horizontal="left" vertical="top" wrapText="1" indent="3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3" fontId="9" fillId="0" borderId="6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left" indent="2"/>
    </xf>
    <xf numFmtId="0" fontId="15" fillId="0" borderId="4" xfId="0" applyFont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/>
    </xf>
    <xf numFmtId="49" fontId="8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29" fillId="0" borderId="4" xfId="0" applyFont="1" applyBorder="1" applyAlignment="1">
      <alignment horizontal="left" vertical="top" wrapText="1"/>
    </xf>
    <xf numFmtId="3" fontId="29" fillId="0" borderId="4" xfId="0" applyNumberFormat="1" applyFont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right" vertical="center" wrapText="1"/>
    </xf>
    <xf numFmtId="172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9" fontId="15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indent="2"/>
    </xf>
    <xf numFmtId="3" fontId="8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/>
    </xf>
    <xf numFmtId="0" fontId="0" fillId="0" borderId="16" xfId="0" applyBorder="1" applyAlignment="1">
      <alignment horizontal="center"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 horizontal="right"/>
    </xf>
    <xf numFmtId="171" fontId="9" fillId="0" borderId="7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>
      <alignment horizontal="center" vertical="top" wrapText="1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171" fontId="9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 vertical="top" wrapText="1" indent="1"/>
    </xf>
    <xf numFmtId="49" fontId="9" fillId="0" borderId="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171" fontId="8" fillId="0" borderId="4" xfId="0" applyNumberFormat="1" applyFont="1" applyBorder="1" applyAlignment="1">
      <alignment/>
    </xf>
    <xf numFmtId="49" fontId="8" fillId="0" borderId="4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 indent="2"/>
    </xf>
    <xf numFmtId="1" fontId="15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top" wrapText="1"/>
    </xf>
    <xf numFmtId="49" fontId="9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vertical="top"/>
    </xf>
    <xf numFmtId="171" fontId="9" fillId="0" borderId="4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" fontId="8" fillId="0" borderId="0" xfId="0" applyNumberFormat="1" applyFont="1" applyFill="1" applyBorder="1" applyAlignment="1">
      <alignment horizontal="right"/>
    </xf>
    <xf numFmtId="171" fontId="9" fillId="0" borderId="4" xfId="0" applyNumberFormat="1" applyFont="1" applyBorder="1" applyAlignment="1">
      <alignment/>
    </xf>
    <xf numFmtId="49" fontId="9" fillId="0" borderId="4" xfId="0" applyNumberFormat="1" applyFont="1" applyFill="1" applyBorder="1" applyAlignment="1">
      <alignment horizontal="left" vertical="top" wrapText="1"/>
    </xf>
    <xf numFmtId="171" fontId="8" fillId="0" borderId="4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right" wrapText="1"/>
    </xf>
    <xf numFmtId="0" fontId="12" fillId="0" borderId="0" xfId="0" applyFont="1" applyFill="1" applyAlignment="1">
      <alignment horizontal="left" wrapText="1"/>
    </xf>
    <xf numFmtId="3" fontId="8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3" fontId="12" fillId="0" borderId="0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3" fontId="9" fillId="0" borderId="17" xfId="23" applyNumberFormat="1" applyFont="1" applyFill="1" applyBorder="1" applyAlignment="1">
      <alignment horizontal="left"/>
      <protection/>
    </xf>
    <xf numFmtId="3" fontId="9" fillId="0" borderId="18" xfId="23" applyNumberFormat="1" applyFont="1" applyFill="1" applyBorder="1">
      <alignment/>
      <protection/>
    </xf>
    <xf numFmtId="3" fontId="9" fillId="0" borderId="17" xfId="23" applyNumberFormat="1" applyFont="1" applyFill="1" applyBorder="1">
      <alignment/>
      <protection/>
    </xf>
    <xf numFmtId="3" fontId="29" fillId="0" borderId="17" xfId="23" applyNumberFormat="1" applyFont="1" applyFill="1" applyBorder="1">
      <alignment/>
      <protection/>
    </xf>
    <xf numFmtId="3" fontId="29" fillId="0" borderId="18" xfId="23" applyNumberFormat="1" applyFont="1" applyFill="1" applyBorder="1">
      <alignment/>
      <protection/>
    </xf>
    <xf numFmtId="3" fontId="9" fillId="0" borderId="9" xfId="23" applyNumberFormat="1" applyFont="1" applyFill="1" applyBorder="1" applyAlignment="1">
      <alignment wrapText="1"/>
      <protection/>
    </xf>
    <xf numFmtId="3" fontId="8" fillId="0" borderId="8" xfId="23" applyNumberFormat="1" applyFont="1" applyFill="1" applyBorder="1">
      <alignment/>
      <protection/>
    </xf>
    <xf numFmtId="3" fontId="8" fillId="0" borderId="19" xfId="23" applyNumberFormat="1" applyFont="1" applyFill="1" applyBorder="1">
      <alignment/>
      <protection/>
    </xf>
    <xf numFmtId="3" fontId="8" fillId="0" borderId="20" xfId="23" applyNumberFormat="1" applyFont="1" applyFill="1" applyBorder="1">
      <alignment/>
      <protection/>
    </xf>
    <xf numFmtId="3" fontId="8" fillId="0" borderId="14" xfId="23" applyNumberFormat="1" applyFont="1" applyFill="1" applyBorder="1" applyAlignment="1">
      <alignment/>
      <protection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top"/>
    </xf>
    <xf numFmtId="0" fontId="11" fillId="0" borderId="0" xfId="0" applyFont="1" applyFill="1" applyBorder="1" applyAlignment="1">
      <alignment horizontal="left" wrapText="1"/>
    </xf>
    <xf numFmtId="3" fontId="8" fillId="0" borderId="6" xfId="23" applyNumberFormat="1" applyFont="1" applyFill="1" applyBorder="1" applyAlignment="1">
      <alignment/>
      <protection/>
    </xf>
    <xf numFmtId="3" fontId="8" fillId="0" borderId="21" xfId="23" applyNumberFormat="1" applyFont="1" applyFill="1" applyBorder="1" applyAlignment="1">
      <alignment/>
      <protection/>
    </xf>
    <xf numFmtId="3" fontId="9" fillId="0" borderId="17" xfId="23" applyNumberFormat="1" applyFont="1" applyFill="1" applyBorder="1" applyAlignment="1">
      <alignment/>
      <protection/>
    </xf>
    <xf numFmtId="3" fontId="9" fillId="0" borderId="18" xfId="23" applyNumberFormat="1" applyFont="1" applyFill="1" applyBorder="1" applyAlignment="1">
      <alignment/>
      <protection/>
    </xf>
    <xf numFmtId="3" fontId="9" fillId="0" borderId="17" xfId="23" applyNumberFormat="1" applyFont="1" applyFill="1" applyBorder="1" applyAlignment="1">
      <alignment horizontal="justify" wrapText="1"/>
      <protection/>
    </xf>
    <xf numFmtId="3" fontId="9" fillId="0" borderId="17" xfId="23" applyNumberFormat="1" applyFont="1" applyFill="1" applyBorder="1" applyAlignment="1">
      <alignment horizontal="justify" vertical="center" wrapText="1"/>
      <protection/>
    </xf>
    <xf numFmtId="3" fontId="29" fillId="0" borderId="18" xfId="23" applyNumberFormat="1" applyFont="1" applyFill="1" applyBorder="1" applyAlignment="1">
      <alignment vertical="center"/>
      <protection/>
    </xf>
    <xf numFmtId="3" fontId="8" fillId="0" borderId="9" xfId="23" applyNumberFormat="1" applyFont="1" applyFill="1" applyBorder="1" applyAlignment="1">
      <alignment/>
      <protection/>
    </xf>
    <xf numFmtId="3" fontId="15" fillId="0" borderId="22" xfId="23" applyNumberFormat="1" applyFont="1" applyFill="1" applyBorder="1" applyAlignment="1">
      <alignment/>
      <protection/>
    </xf>
    <xf numFmtId="3" fontId="15" fillId="0" borderId="19" xfId="23" applyNumberFormat="1" applyFont="1" applyFill="1" applyBorder="1" applyAlignment="1">
      <alignment/>
      <protection/>
    </xf>
    <xf numFmtId="3" fontId="15" fillId="0" borderId="20" xfId="23" applyNumberFormat="1" applyFont="1" applyFill="1" applyBorder="1" applyAlignment="1">
      <alignment/>
      <protection/>
    </xf>
    <xf numFmtId="3" fontId="8" fillId="0" borderId="6" xfId="23" applyNumberFormat="1" applyFont="1" applyFill="1" applyBorder="1" applyAlignment="1">
      <alignment horizontal="center"/>
      <protection/>
    </xf>
    <xf numFmtId="3" fontId="8" fillId="0" borderId="19" xfId="23" applyNumberFormat="1" applyFont="1" applyFill="1" applyBorder="1" applyAlignment="1">
      <alignment/>
      <protection/>
    </xf>
    <xf numFmtId="3" fontId="15" fillId="0" borderId="4" xfId="23" applyNumberFormat="1" applyFont="1" applyFill="1" applyBorder="1" applyAlignment="1">
      <alignment/>
      <protection/>
    </xf>
    <xf numFmtId="3" fontId="8" fillId="0" borderId="4" xfId="23" applyNumberFormat="1" applyFont="1" applyFill="1" applyBorder="1" applyAlignment="1">
      <alignment/>
      <protection/>
    </xf>
    <xf numFmtId="3" fontId="8" fillId="0" borderId="11" xfId="23" applyNumberFormat="1" applyFont="1" applyFill="1" applyBorder="1">
      <alignment/>
      <protection/>
    </xf>
    <xf numFmtId="3" fontId="8" fillId="0" borderId="13" xfId="23" applyNumberFormat="1" applyFont="1" applyFill="1" applyBorder="1">
      <alignment/>
      <protection/>
    </xf>
    <xf numFmtId="3" fontId="15" fillId="0" borderId="6" xfId="23" applyNumberFormat="1" applyFont="1" applyFill="1" applyBorder="1" applyAlignment="1">
      <alignment horizontal="right"/>
      <protection/>
    </xf>
    <xf numFmtId="3" fontId="15" fillId="0" borderId="11" xfId="23" applyNumberFormat="1" applyFont="1" applyFill="1" applyBorder="1">
      <alignment/>
      <protection/>
    </xf>
    <xf numFmtId="3" fontId="15" fillId="0" borderId="4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>
      <alignment/>
      <protection/>
    </xf>
    <xf numFmtId="3" fontId="8" fillId="0" borderId="10" xfId="23" applyNumberFormat="1" applyFont="1" applyFill="1" applyBorder="1" applyAlignment="1">
      <alignment/>
      <protection/>
    </xf>
    <xf numFmtId="3" fontId="8" fillId="0" borderId="10" xfId="23" applyNumberFormat="1" applyFont="1" applyFill="1" applyBorder="1">
      <alignment/>
      <protection/>
    </xf>
    <xf numFmtId="3" fontId="8" fillId="0" borderId="23" xfId="23" applyNumberFormat="1" applyFont="1" applyFill="1" applyBorder="1">
      <alignment/>
      <protection/>
    </xf>
    <xf numFmtId="3" fontId="9" fillId="0" borderId="17" xfId="22" applyNumberFormat="1" applyFont="1" applyFill="1" applyBorder="1" applyAlignment="1">
      <alignment vertical="center"/>
      <protection/>
    </xf>
    <xf numFmtId="3" fontId="8" fillId="0" borderId="4" xfId="22" applyNumberFormat="1" applyFont="1" applyFill="1" applyBorder="1" applyAlignment="1">
      <alignment wrapText="1"/>
      <protection/>
    </xf>
    <xf numFmtId="3" fontId="8" fillId="0" borderId="4" xfId="22" applyNumberFormat="1" applyFont="1" applyFill="1" applyBorder="1" applyAlignment="1">
      <alignment vertical="center" wrapText="1"/>
      <protection/>
    </xf>
    <xf numFmtId="3" fontId="8" fillId="0" borderId="14" xfId="23" applyNumberFormat="1" applyFont="1" applyFill="1" applyBorder="1">
      <alignment/>
      <protection/>
    </xf>
    <xf numFmtId="3" fontId="8" fillId="0" borderId="14" xfId="22" applyNumberFormat="1" applyFont="1" applyFill="1" applyBorder="1" applyAlignment="1">
      <alignment wrapText="1"/>
      <protection/>
    </xf>
    <xf numFmtId="3" fontId="8" fillId="0" borderId="14" xfId="23" applyNumberFormat="1" applyFont="1" applyFill="1" applyBorder="1" applyAlignment="1">
      <alignment horizontal="right"/>
      <protection/>
    </xf>
    <xf numFmtId="3" fontId="9" fillId="0" borderId="17" xfId="23" applyNumberFormat="1" applyFont="1" applyFill="1" applyBorder="1" applyAlignment="1">
      <alignment horizontal="left" wrapText="1"/>
      <protection/>
    </xf>
    <xf numFmtId="3" fontId="9" fillId="0" borderId="18" xfId="23" applyNumberFormat="1" applyFont="1" applyFill="1" applyBorder="1" applyAlignment="1">
      <alignment horizontal="right"/>
      <protection/>
    </xf>
    <xf numFmtId="3" fontId="15" fillId="0" borderId="14" xfId="23" applyNumberFormat="1" applyFont="1" applyFill="1" applyBorder="1">
      <alignment/>
      <protection/>
    </xf>
    <xf numFmtId="3" fontId="8" fillId="0" borderId="14" xfId="23" applyNumberFormat="1" applyFont="1" applyFill="1" applyBorder="1" applyAlignment="1">
      <alignment horizontal="center"/>
      <protection/>
    </xf>
    <xf numFmtId="3" fontId="9" fillId="0" borderId="17" xfId="23" applyNumberFormat="1" applyFont="1" applyFill="1" applyBorder="1" applyAlignment="1">
      <alignment vertical="center" wrapText="1"/>
      <protection/>
    </xf>
    <xf numFmtId="3" fontId="9" fillId="0" borderId="18" xfId="23" applyNumberFormat="1" applyFont="1" applyFill="1" applyBorder="1" applyAlignment="1">
      <alignment vertical="center"/>
      <protection/>
    </xf>
    <xf numFmtId="3" fontId="9" fillId="0" borderId="17" xfId="23" applyNumberFormat="1" applyFont="1" applyFill="1" applyBorder="1" applyAlignment="1">
      <alignment vertical="center"/>
      <protection/>
    </xf>
    <xf numFmtId="3" fontId="29" fillId="0" borderId="17" xfId="23" applyNumberFormat="1" applyFont="1" applyFill="1" applyBorder="1" applyAlignment="1">
      <alignment vertical="center"/>
      <protection/>
    </xf>
    <xf numFmtId="3" fontId="8" fillId="0" borderId="4" xfId="23" applyNumberFormat="1" applyFont="1" applyFill="1" applyBorder="1" applyAlignment="1">
      <alignment horizontal="right" wrapText="1"/>
      <protection/>
    </xf>
    <xf numFmtId="3" fontId="8" fillId="0" borderId="6" xfId="23" applyNumberFormat="1" applyFont="1" applyFill="1" applyBorder="1">
      <alignment/>
      <protection/>
    </xf>
    <xf numFmtId="3" fontId="8" fillId="0" borderId="14" xfId="23" applyNumberFormat="1" applyFont="1" applyFill="1" applyBorder="1" applyAlignment="1">
      <alignment horizontal="right" wrapText="1"/>
      <protection/>
    </xf>
    <xf numFmtId="3" fontId="8" fillId="0" borderId="8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wrapText="1"/>
      <protection/>
    </xf>
    <xf numFmtId="3" fontId="8" fillId="0" borderId="6" xfId="23" applyNumberFormat="1" applyFont="1" applyFill="1" applyBorder="1" applyAlignment="1">
      <alignment horizontal="right"/>
      <protection/>
    </xf>
    <xf numFmtId="3" fontId="9" fillId="0" borderId="4" xfId="23" applyNumberFormat="1" applyFont="1" applyFill="1" applyBorder="1" applyAlignment="1">
      <alignment wrapText="1"/>
      <protection/>
    </xf>
    <xf numFmtId="3" fontId="8" fillId="0" borderId="11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horizontal="right"/>
      <protection/>
    </xf>
    <xf numFmtId="3" fontId="8" fillId="0" borderId="24" xfId="23" applyNumberFormat="1" applyFont="1" applyFill="1" applyBorder="1" applyAlignment="1">
      <alignment horizontal="right"/>
      <protection/>
    </xf>
    <xf numFmtId="3" fontId="8" fillId="0" borderId="14" xfId="23" applyNumberFormat="1" applyFont="1" applyFill="1" applyBorder="1" applyAlignment="1">
      <alignment wrapText="1"/>
      <protection/>
    </xf>
    <xf numFmtId="3" fontId="8" fillId="0" borderId="20" xfId="23" applyNumberFormat="1" applyFont="1" applyFill="1" applyBorder="1" applyAlignment="1">
      <alignment wrapText="1"/>
      <protection/>
    </xf>
    <xf numFmtId="3" fontId="15" fillId="0" borderId="20" xfId="23" applyNumberFormat="1" applyFont="1" applyFill="1" applyBorder="1">
      <alignment/>
      <protection/>
    </xf>
    <xf numFmtId="3" fontId="15" fillId="0" borderId="19" xfId="23" applyNumberFormat="1" applyFont="1" applyFill="1" applyBorder="1">
      <alignment/>
      <protection/>
    </xf>
    <xf numFmtId="3" fontId="8" fillId="0" borderId="8" xfId="23" applyNumberFormat="1" applyFont="1" applyFill="1" applyBorder="1" applyAlignment="1">
      <alignment horizontal="center"/>
      <protection/>
    </xf>
    <xf numFmtId="3" fontId="15" fillId="0" borderId="8" xfId="23" applyNumberFormat="1" applyFont="1" applyFill="1" applyBorder="1" applyAlignment="1">
      <alignment horizontal="center"/>
      <protection/>
    </xf>
    <xf numFmtId="0" fontId="8" fillId="0" borderId="4" xfId="31" applyFont="1" applyFill="1" applyBorder="1">
      <alignment horizontal="left" vertical="center" indent="1"/>
    </xf>
    <xf numFmtId="0" fontId="8" fillId="0" borderId="4" xfId="31" applyFont="1" applyFill="1" applyBorder="1" quotePrefix="1">
      <alignment horizontal="left" vertical="center" indent="1"/>
    </xf>
    <xf numFmtId="3" fontId="15" fillId="0" borderId="6" xfId="23" applyNumberFormat="1" applyFont="1" applyFill="1" applyBorder="1">
      <alignment/>
      <protection/>
    </xf>
    <xf numFmtId="3" fontId="15" fillId="0" borderId="6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 applyAlignment="1">
      <alignment horizontal="left" wrapText="1"/>
      <protection/>
    </xf>
    <xf numFmtId="3" fontId="44" fillId="0" borderId="4" xfId="29" applyNumberFormat="1" applyFont="1" applyFill="1" applyBorder="1">
      <alignment horizontal="right" vertical="center"/>
    </xf>
    <xf numFmtId="3" fontId="8" fillId="0" borderId="25" xfId="23" applyNumberFormat="1" applyFont="1" applyFill="1" applyBorder="1" applyAlignment="1">
      <alignment horizontal="center"/>
      <protection/>
    </xf>
    <xf numFmtId="3" fontId="44" fillId="0" borderId="26" xfId="29" applyNumberFormat="1" applyFont="1" applyFill="1" applyBorder="1">
      <alignment horizontal="right" vertical="center"/>
    </xf>
    <xf numFmtId="3" fontId="8" fillId="0" borderId="27" xfId="23" applyNumberFormat="1" applyFont="1" applyFill="1" applyBorder="1" applyAlignment="1">
      <alignment horizontal="center"/>
      <protection/>
    </xf>
    <xf numFmtId="3" fontId="44" fillId="0" borderId="28" xfId="29" applyNumberFormat="1" applyFont="1" applyFill="1" applyBorder="1">
      <alignment horizontal="right" vertical="center"/>
    </xf>
    <xf numFmtId="3" fontId="8" fillId="0" borderId="29" xfId="23" applyNumberFormat="1" applyFont="1" applyFill="1" applyBorder="1" applyAlignment="1">
      <alignment horizontal="center"/>
      <protection/>
    </xf>
    <xf numFmtId="3" fontId="44" fillId="0" borderId="30" xfId="29" applyNumberFormat="1" applyFont="1" applyFill="1" applyBorder="1">
      <alignment horizontal="right" vertical="center"/>
    </xf>
    <xf numFmtId="3" fontId="8" fillId="0" borderId="31" xfId="23" applyNumberFormat="1" applyFont="1" applyFill="1" applyBorder="1" applyAlignment="1">
      <alignment horizontal="center"/>
      <protection/>
    </xf>
    <xf numFmtId="3" fontId="44" fillId="0" borderId="32" xfId="29" applyNumberFormat="1" applyFont="1" applyFill="1" applyBorder="1">
      <alignment horizontal="right" vertical="center"/>
    </xf>
    <xf numFmtId="3" fontId="9" fillId="0" borderId="33" xfId="23" applyNumberFormat="1" applyFont="1" applyFill="1" applyBorder="1" applyAlignment="1">
      <alignment horizontal="left" vertical="center" wrapText="1"/>
      <protection/>
    </xf>
    <xf numFmtId="3" fontId="29" fillId="0" borderId="34" xfId="23" applyNumberFormat="1" applyFont="1" applyFill="1" applyBorder="1" applyAlignment="1">
      <alignment vertical="center"/>
      <protection/>
    </xf>
    <xf numFmtId="3" fontId="29" fillId="0" borderId="33" xfId="23" applyNumberFormat="1" applyFont="1" applyFill="1" applyBorder="1" applyAlignment="1">
      <alignment vertical="center"/>
      <protection/>
    </xf>
    <xf numFmtId="3" fontId="8" fillId="0" borderId="9" xfId="23" applyNumberFormat="1" applyFont="1" applyFill="1" applyBorder="1" applyAlignment="1">
      <alignment wrapText="1"/>
      <protection/>
    </xf>
    <xf numFmtId="3" fontId="15" fillId="0" borderId="8" xfId="23" applyNumberFormat="1" applyFont="1" applyFill="1" applyBorder="1">
      <alignment/>
      <protection/>
    </xf>
    <xf numFmtId="49" fontId="8" fillId="0" borderId="4" xfId="23" applyNumberFormat="1" applyFont="1" applyFill="1" applyBorder="1" applyAlignment="1">
      <alignment wrapText="1"/>
      <protection/>
    </xf>
    <xf numFmtId="49" fontId="8" fillId="0" borderId="14" xfId="23" applyNumberFormat="1" applyFont="1" applyFill="1" applyBorder="1" applyAlignment="1">
      <alignment wrapText="1"/>
      <protection/>
    </xf>
    <xf numFmtId="3" fontId="8" fillId="0" borderId="24" xfId="23" applyNumberFormat="1" applyFont="1" applyFill="1" applyBorder="1" applyAlignment="1">
      <alignment horizontal="center"/>
      <protection/>
    </xf>
    <xf numFmtId="0" fontId="8" fillId="0" borderId="4" xfId="23" applyNumberFormat="1" applyFont="1" applyFill="1" applyBorder="1" applyAlignment="1">
      <alignment wrapText="1"/>
      <protection/>
    </xf>
    <xf numFmtId="3" fontId="15" fillId="0" borderId="13" xfId="23" applyNumberFormat="1" applyFont="1" applyFill="1" applyBorder="1">
      <alignment/>
      <protection/>
    </xf>
    <xf numFmtId="3" fontId="8" fillId="0" borderId="12" xfId="23" applyNumberFormat="1" applyFont="1" applyFill="1" applyBorder="1">
      <alignment/>
      <protection/>
    </xf>
    <xf numFmtId="3" fontId="15" fillId="0" borderId="12" xfId="23" applyNumberFormat="1" applyFont="1" applyFill="1" applyBorder="1">
      <alignment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3" fontId="11" fillId="0" borderId="0" xfId="23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23" applyFont="1" applyFill="1" applyBorder="1">
      <alignment/>
      <protection/>
    </xf>
    <xf numFmtId="3" fontId="8" fillId="0" borderId="0" xfId="23" applyNumberFormat="1" applyFont="1" applyFill="1" applyBorder="1">
      <alignment/>
      <protection/>
    </xf>
    <xf numFmtId="197" fontId="8" fillId="0" borderId="0" xfId="0" applyNumberFormat="1" applyFont="1" applyFill="1" applyAlignment="1">
      <alignment/>
    </xf>
    <xf numFmtId="1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/>
    </xf>
    <xf numFmtId="0" fontId="11" fillId="0" borderId="0" xfId="0" applyFont="1" applyFill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25" applyFont="1" applyFill="1" applyBorder="1">
      <alignment/>
      <protection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9" xfId="0" applyFont="1" applyFill="1" applyBorder="1" applyAlignment="1">
      <alignment horizontal="center" vertical="center" wrapText="1"/>
    </xf>
    <xf numFmtId="171" fontId="9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wrapText="1" indent="4"/>
    </xf>
    <xf numFmtId="171" fontId="8" fillId="0" borderId="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5" fillId="0" borderId="35" xfId="0" applyFont="1" applyFill="1" applyBorder="1" applyAlignment="1">
      <alignment horizontal="center"/>
    </xf>
    <xf numFmtId="3" fontId="45" fillId="0" borderId="35" xfId="0" applyNumberFormat="1" applyFont="1" applyFill="1" applyBorder="1" applyAlignment="1">
      <alignment horizontal="right"/>
    </xf>
    <xf numFmtId="4" fontId="45" fillId="0" borderId="35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0" fontId="27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 indent="1"/>
    </xf>
    <xf numFmtId="0" fontId="9" fillId="0" borderId="4" xfId="0" applyFont="1" applyFill="1" applyBorder="1" applyAlignment="1">
      <alignment horizontal="left" indent="2"/>
    </xf>
    <xf numFmtId="0" fontId="8" fillId="0" borderId="3" xfId="0" applyFont="1" applyFill="1" applyBorder="1" applyAlignment="1">
      <alignment/>
    </xf>
    <xf numFmtId="0" fontId="10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0" fontId="46" fillId="0" borderId="4" xfId="0" applyFont="1" applyFill="1" applyBorder="1" applyAlignment="1">
      <alignment horizontal="left" indent="2"/>
    </xf>
    <xf numFmtId="3" fontId="46" fillId="0" borderId="4" xfId="0" applyNumberFormat="1" applyFont="1" applyFill="1" applyBorder="1" applyAlignment="1">
      <alignment horizontal="right" vertical="center" wrapText="1"/>
    </xf>
    <xf numFmtId="171" fontId="46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3"/>
    </xf>
    <xf numFmtId="0" fontId="9" fillId="0" borderId="4" xfId="0" applyFont="1" applyFill="1" applyBorder="1" applyAlignment="1">
      <alignment horizontal="left" indent="4"/>
    </xf>
    <xf numFmtId="0" fontId="9" fillId="0" borderId="4" xfId="0" applyFont="1" applyFill="1" applyBorder="1" applyAlignment="1">
      <alignment horizontal="left" indent="1"/>
    </xf>
    <xf numFmtId="0" fontId="46" fillId="0" borderId="4" xfId="0" applyFont="1" applyFill="1" applyBorder="1" applyAlignment="1">
      <alignment horizontal="left" indent="4"/>
    </xf>
    <xf numFmtId="0" fontId="46" fillId="0" borderId="4" xfId="0" applyFont="1" applyFill="1" applyBorder="1" applyAlignment="1">
      <alignment horizontal="left" wrapText="1" indent="4"/>
    </xf>
    <xf numFmtId="171" fontId="46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wrapText="1" indent="1"/>
    </xf>
    <xf numFmtId="0" fontId="31" fillId="0" borderId="4" xfId="0" applyFont="1" applyFill="1" applyBorder="1" applyAlignment="1">
      <alignment horizontal="left" wrapText="1" indent="1"/>
    </xf>
    <xf numFmtId="0" fontId="31" fillId="0" borderId="4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horizontal="left" indent="2"/>
    </xf>
    <xf numFmtId="0" fontId="31" fillId="0" borderId="4" xfId="0" applyFont="1" applyFill="1" applyBorder="1" applyAlignment="1">
      <alignment horizontal="left" indent="1"/>
    </xf>
    <xf numFmtId="0" fontId="31" fillId="0" borderId="4" xfId="0" applyFont="1" applyFill="1" applyBorder="1" applyAlignment="1">
      <alignment horizontal="left" indent="3"/>
    </xf>
    <xf numFmtId="0" fontId="47" fillId="0" borderId="4" xfId="0" applyFont="1" applyFill="1" applyBorder="1" applyAlignment="1">
      <alignment horizontal="left" indent="4"/>
    </xf>
    <xf numFmtId="0" fontId="37" fillId="0" borderId="4" xfId="0" applyFont="1" applyFill="1" applyBorder="1" applyAlignment="1">
      <alignment/>
    </xf>
    <xf numFmtId="171" fontId="37" fillId="0" borderId="4" xfId="0" applyNumberFormat="1" applyFont="1" applyFill="1" applyBorder="1" applyAlignment="1">
      <alignment horizontal="right"/>
    </xf>
    <xf numFmtId="3" fontId="37" fillId="0" borderId="4" xfId="0" applyNumberFormat="1" applyFont="1" applyFill="1" applyBorder="1" applyAlignment="1">
      <alignment/>
    </xf>
    <xf numFmtId="0" fontId="31" fillId="0" borderId="4" xfId="0" applyFont="1" applyFill="1" applyBorder="1" applyAlignment="1">
      <alignment horizontal="left" indent="4"/>
    </xf>
    <xf numFmtId="0" fontId="48" fillId="0" borderId="0" xfId="0" applyFont="1" applyFill="1" applyBorder="1" applyAlignment="1">
      <alignment/>
    </xf>
    <xf numFmtId="0" fontId="31" fillId="0" borderId="4" xfId="0" applyFont="1" applyFill="1" applyBorder="1" applyAlignment="1">
      <alignment horizontal="left" wrapText="1"/>
    </xf>
    <xf numFmtId="0" fontId="31" fillId="0" borderId="4" xfId="0" applyFont="1" applyFill="1" applyBorder="1" applyAlignment="1">
      <alignment horizontal="left" wrapText="1" indent="3"/>
    </xf>
    <xf numFmtId="3" fontId="46" fillId="0" borderId="4" xfId="0" applyNumberFormat="1" applyFont="1" applyFill="1" applyBorder="1" applyAlignment="1">
      <alignment horizontal="right"/>
    </xf>
    <xf numFmtId="171" fontId="9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9" fillId="0" borderId="4" xfId="0" applyFont="1" applyFill="1" applyBorder="1" applyAlignment="1">
      <alignment horizontal="left" indent="1"/>
    </xf>
    <xf numFmtId="0" fontId="29" fillId="0" borderId="4" xfId="0" applyFont="1" applyFill="1" applyBorder="1" applyAlignment="1">
      <alignment horizontal="left" wrapText="1" indent="2"/>
    </xf>
    <xf numFmtId="0" fontId="29" fillId="0" borderId="4" xfId="0" applyFont="1" applyFill="1" applyBorder="1" applyAlignment="1">
      <alignment horizontal="left" indent="3"/>
    </xf>
    <xf numFmtId="0" fontId="29" fillId="0" borderId="4" xfId="0" applyFont="1" applyFill="1" applyBorder="1" applyAlignment="1">
      <alignment horizontal="left" indent="2"/>
    </xf>
    <xf numFmtId="0" fontId="29" fillId="0" borderId="4" xfId="0" applyFont="1" applyFill="1" applyBorder="1" applyAlignment="1">
      <alignment horizontal="left" indent="4"/>
    </xf>
    <xf numFmtId="0" fontId="29" fillId="0" borderId="4" xfId="0" applyFont="1" applyFill="1" applyBorder="1" applyAlignment="1">
      <alignment horizontal="left" indent="5"/>
    </xf>
    <xf numFmtId="3" fontId="16" fillId="0" borderId="4" xfId="0" applyNumberFormat="1" applyFont="1" applyFill="1" applyBorder="1" applyAlignment="1">
      <alignment horizontal="right"/>
    </xf>
    <xf numFmtId="171" fontId="16" fillId="0" borderId="4" xfId="0" applyNumberFormat="1" applyFont="1" applyFill="1" applyBorder="1" applyAlignment="1">
      <alignment horizontal="right"/>
    </xf>
    <xf numFmtId="3" fontId="33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indent="4"/>
    </xf>
    <xf numFmtId="3" fontId="10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 indent="2"/>
    </xf>
    <xf numFmtId="0" fontId="9" fillId="0" borderId="4" xfId="0" applyFont="1" applyFill="1" applyBorder="1" applyAlignment="1">
      <alignment horizontal="left" wrapText="1" indent="3"/>
    </xf>
    <xf numFmtId="0" fontId="29" fillId="0" borderId="4" xfId="0" applyFont="1" applyFill="1" applyBorder="1" applyAlignment="1">
      <alignment horizontal="left" wrapText="1" indent="1"/>
    </xf>
    <xf numFmtId="0" fontId="29" fillId="0" borderId="4" xfId="0" applyFont="1" applyFill="1" applyBorder="1" applyAlignment="1">
      <alignment horizontal="left" wrapText="1" indent="3"/>
    </xf>
    <xf numFmtId="0" fontId="29" fillId="0" borderId="4" xfId="0" applyFont="1" applyFill="1" applyBorder="1" applyAlignment="1">
      <alignment horizontal="left" wrapText="1" indent="4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 indent="2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171" fontId="17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indent="1"/>
    </xf>
    <xf numFmtId="0" fontId="4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indent="3"/>
    </xf>
    <xf numFmtId="0" fontId="15" fillId="0" borderId="4" xfId="0" applyFont="1" applyFill="1" applyBorder="1" applyAlignment="1">
      <alignment horizontal="left" indent="4"/>
    </xf>
    <xf numFmtId="0" fontId="15" fillId="0" borderId="4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3"/>
    </xf>
    <xf numFmtId="3" fontId="9" fillId="0" borderId="4" xfId="0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left" indent="5"/>
    </xf>
    <xf numFmtId="0" fontId="17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4"/>
    </xf>
    <xf numFmtId="0" fontId="2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171" fontId="8" fillId="0" borderId="4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48" fillId="0" borderId="15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11" fillId="0" borderId="7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Normal_Diena!" xfId="24"/>
    <cellStyle name="Normal_Soc-m" xfId="25"/>
    <cellStyle name="Parastais_FMzino_D_120505" xfId="26"/>
    <cellStyle name="Percent" xfId="27"/>
    <cellStyle name="SAPBEXstdData" xfId="28"/>
    <cellStyle name="SAPBEXstdData_20.tab.aizdevumi-atmaksas" xfId="29"/>
    <cellStyle name="SAPBEXstdItem" xfId="30"/>
    <cellStyle name="SAPBEXstdItem_20.tab.aizdevumi-atmaksas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7.tab.-specb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 paraugs"/>
      <sheetName val="Aprilis"/>
      <sheetName val="Maijs"/>
      <sheetName val="Junijs"/>
      <sheetName val="Palīgtab (2006)"/>
      <sheetName val="Julijs_paraugs"/>
      <sheetName val="Julijs"/>
      <sheetName val="Augusts"/>
      <sheetName val="Septembris"/>
      <sheetName val="Oktobr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  <sheetDataSet>
      <sheetData sheetId="8"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6">
          <cell r="B546">
            <v>0</v>
          </cell>
        </row>
        <row r="551">
          <cell r="B551">
            <v>0</v>
          </cell>
        </row>
        <row r="554">
          <cell r="B554">
            <v>0</v>
          </cell>
        </row>
        <row r="555">
          <cell r="B555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4">
          <cell r="B564">
            <v>0</v>
          </cell>
        </row>
        <row r="569">
          <cell r="B569">
            <v>0</v>
          </cell>
        </row>
        <row r="572">
          <cell r="B572">
            <v>0</v>
          </cell>
        </row>
        <row r="573">
          <cell r="B573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82">
          <cell r="B582">
            <v>0</v>
          </cell>
        </row>
        <row r="587">
          <cell r="B587">
            <v>0</v>
          </cell>
        </row>
        <row r="590">
          <cell r="B590">
            <v>0</v>
          </cell>
        </row>
        <row r="591">
          <cell r="B5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2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45.57421875" style="57" customWidth="1"/>
    <col min="2" max="5" width="14.7109375" style="57" customWidth="1"/>
    <col min="6" max="16384" width="9.140625" style="57" customWidth="1"/>
  </cols>
  <sheetData>
    <row r="1" spans="1:43" s="39" customFormat="1" ht="12.75">
      <c r="A1" s="1102" t="s">
        <v>1066</v>
      </c>
      <c r="B1" s="1102"/>
      <c r="C1" s="1102"/>
      <c r="D1" s="1102"/>
      <c r="E1" s="1102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3" s="39" customFormat="1" ht="15" customHeight="1">
      <c r="A2" s="1103" t="s">
        <v>1067</v>
      </c>
      <c r="B2" s="1103"/>
      <c r="C2" s="1103"/>
      <c r="D2" s="1103"/>
      <c r="E2" s="110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s="39" customFormat="1" ht="3.75" customHeight="1">
      <c r="A3" s="40"/>
      <c r="B3" s="8"/>
      <c r="C3" s="8"/>
      <c r="D3" s="8"/>
      <c r="E3" s="40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5" s="38" customFormat="1" ht="12.75">
      <c r="A4" s="1104" t="s">
        <v>1068</v>
      </c>
      <c r="B4" s="1104"/>
      <c r="C4" s="1104"/>
      <c r="D4" s="1104"/>
      <c r="E4" s="1104"/>
    </row>
    <row r="5" spans="1:5" s="38" customFormat="1" ht="12.75">
      <c r="A5" s="41"/>
      <c r="B5" s="42"/>
      <c r="C5" s="42"/>
      <c r="D5" s="42"/>
      <c r="E5" s="42"/>
    </row>
    <row r="6" spans="1:5" s="44" customFormat="1" ht="17.25" customHeight="1">
      <c r="A6" s="1105" t="s">
        <v>1069</v>
      </c>
      <c r="B6" s="1105"/>
      <c r="C6" s="1105"/>
      <c r="D6" s="1105"/>
      <c r="E6" s="1105"/>
    </row>
    <row r="7" spans="1:5" s="44" customFormat="1" ht="17.25" customHeight="1">
      <c r="A7" s="1098" t="s">
        <v>1070</v>
      </c>
      <c r="B7" s="1098"/>
      <c r="C7" s="1098"/>
      <c r="D7" s="1098"/>
      <c r="E7" s="1098"/>
    </row>
    <row r="8" spans="1:5" s="44" customFormat="1" ht="17.25" customHeight="1">
      <c r="A8" s="1099" t="s">
        <v>1071</v>
      </c>
      <c r="B8" s="1099"/>
      <c r="C8" s="1099"/>
      <c r="D8" s="1099"/>
      <c r="E8" s="1099"/>
    </row>
    <row r="9" spans="1:5" s="48" customFormat="1" ht="12.75">
      <c r="A9" s="1100" t="s">
        <v>1072</v>
      </c>
      <c r="B9" s="1100"/>
      <c r="C9" s="1100"/>
      <c r="D9" s="1100"/>
      <c r="E9" s="1100"/>
    </row>
    <row r="10" spans="1:5" s="48" customFormat="1" ht="12.75">
      <c r="A10" s="49" t="s">
        <v>1073</v>
      </c>
      <c r="B10" s="33"/>
      <c r="C10" s="50"/>
      <c r="D10" s="47"/>
      <c r="E10" s="51" t="s">
        <v>1074</v>
      </c>
    </row>
    <row r="11" spans="1:5" s="53" customFormat="1" ht="17.25" customHeight="1">
      <c r="A11" s="52"/>
      <c r="E11" s="54" t="s">
        <v>1075</v>
      </c>
    </row>
    <row r="12" spans="1:5" ht="38.25">
      <c r="A12" s="55" t="s">
        <v>1076</v>
      </c>
      <c r="B12" s="56" t="s">
        <v>1077</v>
      </c>
      <c r="C12" s="56" t="s">
        <v>1078</v>
      </c>
      <c r="D12" s="56" t="s">
        <v>1079</v>
      </c>
      <c r="E12" s="56" t="s">
        <v>1080</v>
      </c>
    </row>
    <row r="13" spans="1:5" ht="12.75">
      <c r="A13" s="58" t="s">
        <v>1081</v>
      </c>
      <c r="B13" s="59">
        <v>2684999</v>
      </c>
      <c r="C13" s="59">
        <v>804346</v>
      </c>
      <c r="D13" s="59">
        <v>3489344</v>
      </c>
      <c r="E13" s="59">
        <v>389389</v>
      </c>
    </row>
    <row r="14" spans="1:5" ht="13.5" customHeight="1">
      <c r="A14" s="60" t="s">
        <v>1082</v>
      </c>
      <c r="B14" s="61" t="s">
        <v>1083</v>
      </c>
      <c r="C14" s="61" t="s">
        <v>1083</v>
      </c>
      <c r="D14" s="62">
        <v>233711</v>
      </c>
      <c r="E14" s="62">
        <v>30570</v>
      </c>
    </row>
    <row r="15" spans="1:5" ht="16.5" customHeight="1">
      <c r="A15" s="63" t="s">
        <v>1084</v>
      </c>
      <c r="B15" s="59">
        <v>2684999</v>
      </c>
      <c r="C15" s="59">
        <v>804346</v>
      </c>
      <c r="D15" s="59">
        <v>3255634</v>
      </c>
      <c r="E15" s="59">
        <v>358819</v>
      </c>
    </row>
    <row r="16" spans="1:5" ht="12.75">
      <c r="A16" s="58" t="s">
        <v>1085</v>
      </c>
      <c r="B16" s="59">
        <v>2431920</v>
      </c>
      <c r="C16" s="59">
        <v>752457</v>
      </c>
      <c r="D16" s="59">
        <v>3184377</v>
      </c>
      <c r="E16" s="59">
        <v>387656</v>
      </c>
    </row>
    <row r="17" spans="1:5" ht="12.75" customHeight="1">
      <c r="A17" s="60" t="s">
        <v>1082</v>
      </c>
      <c r="B17" s="61" t="s">
        <v>1083</v>
      </c>
      <c r="C17" s="61" t="s">
        <v>1083</v>
      </c>
      <c r="D17" s="62">
        <v>234892</v>
      </c>
      <c r="E17" s="62">
        <v>30487</v>
      </c>
    </row>
    <row r="18" spans="1:5" ht="12.75">
      <c r="A18" s="63" t="s">
        <v>1086</v>
      </c>
      <c r="B18" s="59">
        <v>2431920</v>
      </c>
      <c r="C18" s="59">
        <v>752457</v>
      </c>
      <c r="D18" s="59">
        <v>2949484</v>
      </c>
      <c r="E18" s="59">
        <v>357169</v>
      </c>
    </row>
    <row r="19" spans="1:5" ht="24.75" customHeight="1">
      <c r="A19" s="63" t="s">
        <v>1087</v>
      </c>
      <c r="B19" s="64">
        <v>253078</v>
      </c>
      <c r="C19" s="64">
        <v>51889</v>
      </c>
      <c r="D19" s="65">
        <v>306149</v>
      </c>
      <c r="E19" s="65">
        <v>1650</v>
      </c>
    </row>
    <row r="20" spans="1:5" ht="12.75" customHeight="1">
      <c r="A20" s="63" t="s">
        <v>1088</v>
      </c>
      <c r="B20" s="28">
        <v>13972</v>
      </c>
      <c r="C20" s="28">
        <v>-815</v>
      </c>
      <c r="D20" s="28">
        <v>-27132</v>
      </c>
      <c r="E20" s="28">
        <v>-1977</v>
      </c>
    </row>
    <row r="21" spans="1:5" ht="12.75">
      <c r="A21" s="66" t="s">
        <v>1089</v>
      </c>
      <c r="B21" s="58">
        <v>52743</v>
      </c>
      <c r="C21" s="58">
        <v>481</v>
      </c>
      <c r="D21" s="58">
        <v>53224</v>
      </c>
      <c r="E21" s="58">
        <v>8057</v>
      </c>
    </row>
    <row r="22" spans="1:5" ht="24.75" customHeight="1">
      <c r="A22" s="60" t="s">
        <v>1090</v>
      </c>
      <c r="B22" s="61" t="s">
        <v>1083</v>
      </c>
      <c r="C22" s="61" t="s">
        <v>1083</v>
      </c>
      <c r="D22" s="62">
        <v>51790</v>
      </c>
      <c r="E22" s="62">
        <v>7781</v>
      </c>
    </row>
    <row r="23" spans="1:5" ht="12.75">
      <c r="A23" s="63" t="s">
        <v>1091</v>
      </c>
      <c r="B23" s="28">
        <v>52743</v>
      </c>
      <c r="C23" s="28">
        <v>481</v>
      </c>
      <c r="D23" s="28">
        <v>1434</v>
      </c>
      <c r="E23" s="28">
        <v>276</v>
      </c>
    </row>
    <row r="24" spans="1:5" ht="12.75" customHeight="1">
      <c r="A24" s="66" t="s">
        <v>1092</v>
      </c>
      <c r="B24" s="58">
        <v>38771</v>
      </c>
      <c r="C24" s="58">
        <v>1295</v>
      </c>
      <c r="D24" s="58">
        <v>40066</v>
      </c>
      <c r="E24" s="58">
        <v>3180</v>
      </c>
    </row>
    <row r="25" spans="1:5" ht="24.75" customHeight="1">
      <c r="A25" s="60" t="s">
        <v>1093</v>
      </c>
      <c r="B25" s="61" t="s">
        <v>1083</v>
      </c>
      <c r="C25" s="61" t="s">
        <v>1083</v>
      </c>
      <c r="D25" s="62">
        <v>11501</v>
      </c>
      <c r="E25" s="62">
        <v>926</v>
      </c>
    </row>
    <row r="26" spans="1:5" ht="12.75" customHeight="1">
      <c r="A26" s="63" t="s">
        <v>1094</v>
      </c>
      <c r="B26" s="28">
        <v>38771</v>
      </c>
      <c r="C26" s="28">
        <v>1295</v>
      </c>
      <c r="D26" s="28">
        <v>28565</v>
      </c>
      <c r="E26" s="28">
        <v>2254</v>
      </c>
    </row>
    <row r="27" spans="1:5" ht="12.75" customHeight="1">
      <c r="A27" s="63" t="s">
        <v>1095</v>
      </c>
      <c r="B27" s="28">
        <v>239106</v>
      </c>
      <c r="C27" s="28">
        <v>52703</v>
      </c>
      <c r="D27" s="28">
        <v>333281</v>
      </c>
      <c r="E27" s="28">
        <v>3628</v>
      </c>
    </row>
    <row r="28" spans="1:5" ht="12.75">
      <c r="A28" s="59" t="s">
        <v>1096</v>
      </c>
      <c r="B28" s="28">
        <v>-239106</v>
      </c>
      <c r="C28" s="28">
        <v>-52703</v>
      </c>
      <c r="D28" s="28">
        <v>-333281</v>
      </c>
      <c r="E28" s="28">
        <v>-3628</v>
      </c>
    </row>
    <row r="29" spans="1:5" ht="12.75">
      <c r="A29" s="59" t="s">
        <v>1097</v>
      </c>
      <c r="B29" s="28">
        <v>-255074</v>
      </c>
      <c r="C29" s="28">
        <v>-52615</v>
      </c>
      <c r="D29" s="28">
        <v>-349160</v>
      </c>
      <c r="E29" s="28">
        <v>20271</v>
      </c>
    </row>
    <row r="30" spans="1:5" ht="12.75">
      <c r="A30" s="67" t="s">
        <v>1098</v>
      </c>
      <c r="B30" s="68">
        <v>0</v>
      </c>
      <c r="C30" s="58">
        <v>40775</v>
      </c>
      <c r="D30" s="69">
        <v>40775</v>
      </c>
      <c r="E30" s="69">
        <v>7004</v>
      </c>
    </row>
    <row r="31" spans="1:5" ht="24.75" customHeight="1">
      <c r="A31" s="60" t="s">
        <v>1099</v>
      </c>
      <c r="B31" s="61" t="s">
        <v>1083</v>
      </c>
      <c r="C31" s="61" t="s">
        <v>1083</v>
      </c>
      <c r="D31" s="69">
        <v>40952</v>
      </c>
      <c r="E31" s="69">
        <v>6924</v>
      </c>
    </row>
    <row r="32" spans="1:5" ht="12.75" customHeight="1">
      <c r="A32" s="70" t="s">
        <v>1100</v>
      </c>
      <c r="B32" s="68">
        <v>0</v>
      </c>
      <c r="C32" s="68">
        <v>40775</v>
      </c>
      <c r="D32" s="68">
        <v>-176</v>
      </c>
      <c r="E32" s="68">
        <v>81</v>
      </c>
    </row>
    <row r="33" spans="1:5" ht="12" customHeight="1">
      <c r="A33" s="71" t="s">
        <v>1101</v>
      </c>
      <c r="B33" s="58">
        <v>-281594</v>
      </c>
      <c r="C33" s="58">
        <v>0</v>
      </c>
      <c r="D33" s="58">
        <v>-281594</v>
      </c>
      <c r="E33" s="58">
        <v>-25055</v>
      </c>
    </row>
    <row r="34" spans="1:5" ht="12.75">
      <c r="A34" s="70" t="s">
        <v>1102</v>
      </c>
      <c r="B34" s="69">
        <v>-237604</v>
      </c>
      <c r="C34" s="69">
        <v>0</v>
      </c>
      <c r="D34" s="69">
        <v>-237604</v>
      </c>
      <c r="E34" s="69">
        <v>-23954</v>
      </c>
    </row>
    <row r="35" spans="1:5" ht="24.75" customHeight="1">
      <c r="A35" s="70" t="s">
        <v>1103</v>
      </c>
      <c r="B35" s="69">
        <v>7063</v>
      </c>
      <c r="C35" s="69">
        <v>0</v>
      </c>
      <c r="D35" s="69">
        <v>7063</v>
      </c>
      <c r="E35" s="69">
        <v>2108</v>
      </c>
    </row>
    <row r="36" spans="1:5" ht="12.75" customHeight="1">
      <c r="A36" s="70" t="s">
        <v>1104</v>
      </c>
      <c r="B36" s="69">
        <v>45334</v>
      </c>
      <c r="C36" s="69">
        <v>0</v>
      </c>
      <c r="D36" s="69">
        <v>45334</v>
      </c>
      <c r="E36" s="69">
        <v>-537</v>
      </c>
    </row>
    <row r="37" spans="1:5" ht="24.75" customHeight="1">
      <c r="A37" s="70" t="s">
        <v>1105</v>
      </c>
      <c r="B37" s="69">
        <v>-4860</v>
      </c>
      <c r="C37" s="69">
        <v>0</v>
      </c>
      <c r="D37" s="69">
        <v>-4860</v>
      </c>
      <c r="E37" s="69">
        <v>-2673</v>
      </c>
    </row>
    <row r="38" spans="1:5" ht="12.75" customHeight="1">
      <c r="A38" s="70" t="s">
        <v>1106</v>
      </c>
      <c r="B38" s="69">
        <v>-91527</v>
      </c>
      <c r="C38" s="69">
        <v>0</v>
      </c>
      <c r="D38" s="69">
        <v>-91527</v>
      </c>
      <c r="E38" s="69">
        <v>0</v>
      </c>
    </row>
    <row r="39" spans="1:5" ht="12.75">
      <c r="A39" s="72" t="s">
        <v>1107</v>
      </c>
      <c r="B39" s="68">
        <v>-14275</v>
      </c>
      <c r="C39" s="68">
        <v>-107435</v>
      </c>
      <c r="D39" s="68">
        <v>-122230</v>
      </c>
      <c r="E39" s="68">
        <v>17313</v>
      </c>
    </row>
    <row r="40" spans="1:5" ht="12.75">
      <c r="A40" s="72" t="s">
        <v>0</v>
      </c>
      <c r="B40" s="69">
        <v>2</v>
      </c>
      <c r="C40" s="69">
        <v>2978</v>
      </c>
      <c r="D40" s="69">
        <v>2980</v>
      </c>
      <c r="E40" s="69">
        <v>-116</v>
      </c>
    </row>
    <row r="41" spans="1:5" ht="12.75">
      <c r="A41" s="70" t="s">
        <v>1</v>
      </c>
      <c r="B41" s="69">
        <v>-42871</v>
      </c>
      <c r="C41" s="69">
        <v>0</v>
      </c>
      <c r="D41" s="69">
        <v>-42871</v>
      </c>
      <c r="E41" s="69">
        <v>18198</v>
      </c>
    </row>
    <row r="42" spans="1:5" ht="12.75" customHeight="1">
      <c r="A42" s="70" t="s">
        <v>2</v>
      </c>
      <c r="B42" s="69">
        <v>-459</v>
      </c>
      <c r="C42" s="69">
        <v>-110413</v>
      </c>
      <c r="D42" s="69">
        <v>-111392</v>
      </c>
      <c r="E42" s="69">
        <v>-8403</v>
      </c>
    </row>
    <row r="43" spans="1:5" ht="12.75" customHeight="1">
      <c r="A43" s="73" t="s">
        <v>3</v>
      </c>
      <c r="B43" s="74" t="s">
        <v>1083</v>
      </c>
      <c r="C43" s="74" t="s">
        <v>1083</v>
      </c>
      <c r="D43" s="69">
        <v>-519</v>
      </c>
      <c r="E43" s="69">
        <v>152</v>
      </c>
    </row>
    <row r="44" spans="1:5" ht="24.75" customHeight="1">
      <c r="A44" s="70" t="s">
        <v>4</v>
      </c>
      <c r="B44" s="69">
        <v>0</v>
      </c>
      <c r="C44" s="69">
        <v>0</v>
      </c>
      <c r="D44" s="69">
        <v>0</v>
      </c>
      <c r="E44" s="69">
        <v>0</v>
      </c>
    </row>
    <row r="45" spans="1:5" ht="12.75" customHeight="1">
      <c r="A45" s="70" t="s">
        <v>1106</v>
      </c>
      <c r="B45" s="69">
        <v>29054</v>
      </c>
      <c r="C45" s="69">
        <v>0</v>
      </c>
      <c r="D45" s="69">
        <v>29054</v>
      </c>
      <c r="E45" s="69">
        <v>7634</v>
      </c>
    </row>
    <row r="46" spans="1:5" ht="12.75">
      <c r="A46" s="72" t="s">
        <v>5</v>
      </c>
      <c r="B46" s="68">
        <v>40795</v>
      </c>
      <c r="C46" s="68">
        <v>14045</v>
      </c>
      <c r="D46" s="68">
        <v>54840</v>
      </c>
      <c r="E46" s="68">
        <v>27933</v>
      </c>
    </row>
    <row r="47" spans="1:5" ht="24.75" customHeight="1">
      <c r="A47" s="70" t="s">
        <v>6</v>
      </c>
      <c r="B47" s="68">
        <v>0</v>
      </c>
      <c r="C47" s="68">
        <v>13796</v>
      </c>
      <c r="D47" s="68">
        <v>13796</v>
      </c>
      <c r="E47" s="68">
        <v>2248</v>
      </c>
    </row>
    <row r="48" spans="1:5" ht="24.75" customHeight="1">
      <c r="A48" s="70" t="s">
        <v>7</v>
      </c>
      <c r="B48" s="68">
        <v>23869</v>
      </c>
      <c r="C48" s="68">
        <v>0</v>
      </c>
      <c r="D48" s="68">
        <v>23869</v>
      </c>
      <c r="E48" s="68">
        <v>14376</v>
      </c>
    </row>
    <row r="49" spans="1:5" ht="12.75">
      <c r="A49" s="70" t="s">
        <v>8</v>
      </c>
      <c r="B49" s="68">
        <v>16926</v>
      </c>
      <c r="C49" s="68">
        <v>250</v>
      </c>
      <c r="D49" s="68">
        <v>17176</v>
      </c>
      <c r="E49" s="68">
        <v>11309</v>
      </c>
    </row>
    <row r="50" spans="1:5" ht="12.75">
      <c r="A50" s="59" t="s">
        <v>9</v>
      </c>
      <c r="B50" s="28">
        <v>15968</v>
      </c>
      <c r="C50" s="28">
        <v>-88</v>
      </c>
      <c r="D50" s="28">
        <v>15879</v>
      </c>
      <c r="E50" s="28">
        <v>-23899</v>
      </c>
    </row>
    <row r="51" spans="1:5" ht="12.75">
      <c r="A51" s="72" t="s">
        <v>10</v>
      </c>
      <c r="B51" s="68">
        <v>44431</v>
      </c>
      <c r="C51" s="68">
        <v>-88</v>
      </c>
      <c r="D51" s="68">
        <v>44343</v>
      </c>
      <c r="E51" s="68">
        <v>-1058</v>
      </c>
    </row>
    <row r="52" spans="1:5" ht="12.75">
      <c r="A52" s="72" t="s">
        <v>11</v>
      </c>
      <c r="B52" s="68">
        <v>-28464</v>
      </c>
      <c r="C52" s="68">
        <v>0</v>
      </c>
      <c r="D52" s="68">
        <v>-28464</v>
      </c>
      <c r="E52" s="68">
        <v>-22841</v>
      </c>
    </row>
    <row r="53" spans="1:5" s="76" customFormat="1" ht="12.75">
      <c r="A53" s="41"/>
      <c r="B53" s="75"/>
      <c r="C53" s="31"/>
      <c r="D53" s="31"/>
      <c r="E53" s="32"/>
    </row>
    <row r="54" spans="1:5" s="76" customFormat="1" ht="12.75">
      <c r="A54" s="41"/>
      <c r="B54" s="75"/>
      <c r="C54" s="31"/>
      <c r="D54" s="31"/>
      <c r="E54" s="32"/>
    </row>
    <row r="55" spans="1:2" s="76" customFormat="1" ht="12.75">
      <c r="A55" s="53"/>
      <c r="B55" s="52"/>
    </row>
    <row r="56" spans="1:6" s="76" customFormat="1" ht="12.75">
      <c r="A56" s="1101" t="s">
        <v>12</v>
      </c>
      <c r="B56" s="1101"/>
      <c r="E56" s="1101" t="s">
        <v>13</v>
      </c>
      <c r="F56" s="1101"/>
    </row>
    <row r="57" spans="1:5" s="76" customFormat="1" ht="12.75">
      <c r="A57" s="53"/>
      <c r="B57" s="52"/>
      <c r="E57" s="52"/>
    </row>
    <row r="58" spans="1:2" s="76" customFormat="1" ht="12.75">
      <c r="A58" s="53"/>
      <c r="B58" s="52"/>
    </row>
    <row r="59" spans="1:93" s="79" customFormat="1" ht="12.75">
      <c r="A59" s="33" t="s">
        <v>14</v>
      </c>
      <c r="B59" s="33"/>
      <c r="C59" s="76"/>
      <c r="D59" s="76"/>
      <c r="E59" s="7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</row>
    <row r="60" spans="1:5" s="82" customFormat="1" ht="15.75">
      <c r="A60" s="57"/>
      <c r="B60" s="80"/>
      <c r="C60" s="80"/>
      <c r="D60" s="80"/>
      <c r="E60" s="81"/>
    </row>
    <row r="61" ht="12.75">
      <c r="C61" s="81"/>
    </row>
    <row r="62" ht="12.75">
      <c r="C62" s="81"/>
    </row>
  </sheetData>
  <mergeCells count="9">
    <mergeCell ref="A1:E1"/>
    <mergeCell ref="A2:E2"/>
    <mergeCell ref="A4:E4"/>
    <mergeCell ref="A6:E6"/>
    <mergeCell ref="A7:E7"/>
    <mergeCell ref="A8:E8"/>
    <mergeCell ref="A9:E9"/>
    <mergeCell ref="A56:B56"/>
    <mergeCell ref="E56:F56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3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5"/>
  <sheetViews>
    <sheetView zoomScaleSheetLayoutView="120" workbookViewId="0" topLeftCell="A1">
      <selection activeCell="H22" sqref="H22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76" customWidth="1"/>
    <col min="4" max="4" width="16.7109375" style="0" customWidth="1"/>
  </cols>
  <sheetData>
    <row r="1" spans="1:55" ht="12.75">
      <c r="A1" s="1111" t="s">
        <v>1066</v>
      </c>
      <c r="B1" s="1111"/>
      <c r="C1" s="1111"/>
      <c r="D1" s="111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12" t="s">
        <v>1067</v>
      </c>
      <c r="B2" s="1112"/>
      <c r="C2" s="1112"/>
      <c r="D2" s="111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8"/>
      <c r="D3" s="9"/>
      <c r="E3" s="12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13" t="s">
        <v>1068</v>
      </c>
      <c r="B4" s="1113"/>
      <c r="C4" s="1113"/>
      <c r="D4" s="111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42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14" t="s">
        <v>1069</v>
      </c>
      <c r="B6" s="1114"/>
      <c r="C6" s="1114"/>
      <c r="D6" s="1114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116" t="s">
        <v>641</v>
      </c>
      <c r="B7" s="1116"/>
      <c r="C7" s="1116"/>
      <c r="D7" s="1116"/>
      <c r="E7" s="16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09" t="s">
        <v>1402</v>
      </c>
      <c r="B8" s="1109"/>
      <c r="C8" s="1109"/>
      <c r="D8" s="1109"/>
      <c r="E8" s="17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10" t="s">
        <v>1072</v>
      </c>
      <c r="B9" s="1110"/>
      <c r="C9" s="1110"/>
      <c r="D9" s="1110"/>
      <c r="E9" s="18"/>
      <c r="F9" s="18"/>
      <c r="G9" s="18"/>
      <c r="H9" s="18"/>
      <c r="I9" s="18"/>
      <c r="J9" s="18"/>
      <c r="K9" s="18"/>
      <c r="L9" s="18"/>
      <c r="M9" s="18"/>
      <c r="N9" s="5"/>
      <c r="O9" s="83"/>
    </row>
    <row r="10" spans="1:15" s="19" customFormat="1" ht="12.75">
      <c r="A10" s="23" t="s">
        <v>1073</v>
      </c>
      <c r="B10" s="24"/>
      <c r="C10" s="48"/>
      <c r="D10" s="21" t="s">
        <v>1074</v>
      </c>
      <c r="G10" s="20"/>
      <c r="H10" s="21"/>
      <c r="I10" s="21"/>
      <c r="J10" s="22"/>
      <c r="K10" s="20"/>
      <c r="N10" s="5"/>
      <c r="O10" s="83"/>
    </row>
    <row r="11" spans="1:22" s="44" customFormat="1" ht="14.25" customHeight="1">
      <c r="A11" s="541"/>
      <c r="B11" s="542"/>
      <c r="C11" s="280"/>
      <c r="D11" s="528" t="s">
        <v>642</v>
      </c>
      <c r="E11" s="285"/>
      <c r="F11" s="285"/>
      <c r="H11" s="355"/>
      <c r="I11" s="355"/>
      <c r="J11" s="355"/>
      <c r="K11" s="355"/>
      <c r="L11" s="355"/>
      <c r="M11" s="355"/>
      <c r="N11" s="355"/>
      <c r="O11" s="41"/>
      <c r="P11" s="543"/>
      <c r="Q11" s="543"/>
      <c r="R11" s="544"/>
      <c r="S11" s="318"/>
      <c r="T11" s="545"/>
      <c r="U11" s="355"/>
      <c r="V11" s="355"/>
    </row>
    <row r="12" spans="1:5" ht="12.75">
      <c r="A12" s="546"/>
      <c r="B12" s="49"/>
      <c r="C12" s="49"/>
      <c r="D12" s="257" t="s">
        <v>17</v>
      </c>
      <c r="E12" s="53"/>
    </row>
    <row r="13" spans="1:5" ht="38.25">
      <c r="A13" s="547" t="s">
        <v>643</v>
      </c>
      <c r="B13" s="288" t="s">
        <v>1076</v>
      </c>
      <c r="C13" s="321" t="s">
        <v>644</v>
      </c>
      <c r="D13" s="288" t="s">
        <v>22</v>
      </c>
      <c r="E13" s="53"/>
    </row>
    <row r="14" spans="1:5" ht="12.75">
      <c r="A14" s="548">
        <v>1</v>
      </c>
      <c r="B14" s="549">
        <v>2</v>
      </c>
      <c r="C14" s="455">
        <v>3</v>
      </c>
      <c r="D14" s="455">
        <v>4</v>
      </c>
      <c r="E14" s="550"/>
    </row>
    <row r="15" spans="1:5" ht="18" customHeight="1">
      <c r="A15" s="551"/>
      <c r="B15" s="463" t="s">
        <v>645</v>
      </c>
      <c r="C15" s="497">
        <v>3939373</v>
      </c>
      <c r="D15" s="497">
        <v>643715</v>
      </c>
      <c r="E15" s="53"/>
    </row>
    <row r="16" spans="1:5" ht="15" customHeight="1">
      <c r="A16" s="551"/>
      <c r="B16" s="320" t="s">
        <v>646</v>
      </c>
      <c r="C16" s="498">
        <v>3750044</v>
      </c>
      <c r="D16" s="498">
        <v>625276</v>
      </c>
      <c r="E16" s="53"/>
    </row>
    <row r="17" spans="1:5" ht="15" customHeight="1">
      <c r="A17" s="551"/>
      <c r="B17" s="320" t="s">
        <v>647</v>
      </c>
      <c r="C17" s="498">
        <v>189329</v>
      </c>
      <c r="D17" s="498">
        <v>18439</v>
      </c>
      <c r="E17" s="53"/>
    </row>
    <row r="18" spans="1:5" ht="15" customHeight="1">
      <c r="A18" s="551"/>
      <c r="B18" s="463" t="s">
        <v>648</v>
      </c>
      <c r="C18" s="290">
        <v>3925310</v>
      </c>
      <c r="D18" s="497">
        <v>415739.05</v>
      </c>
      <c r="E18" s="53"/>
    </row>
    <row r="19" spans="1:5" ht="15" customHeight="1">
      <c r="A19" s="551"/>
      <c r="B19" s="322" t="s">
        <v>649</v>
      </c>
      <c r="C19" s="290">
        <v>3278914</v>
      </c>
      <c r="D19" s="497">
        <v>367829</v>
      </c>
      <c r="E19" s="53"/>
    </row>
    <row r="20" spans="1:5" ht="15" customHeight="1">
      <c r="A20" s="552">
        <v>1000</v>
      </c>
      <c r="B20" s="322" t="s">
        <v>650</v>
      </c>
      <c r="C20" s="497">
        <v>3214444</v>
      </c>
      <c r="D20" s="497">
        <v>364696</v>
      </c>
      <c r="E20" s="53"/>
    </row>
    <row r="21" spans="1:5" ht="15" customHeight="1">
      <c r="A21" s="552">
        <v>1100</v>
      </c>
      <c r="B21" s="323" t="s">
        <v>651</v>
      </c>
      <c r="C21" s="498">
        <v>403704</v>
      </c>
      <c r="D21" s="498">
        <v>44371</v>
      </c>
      <c r="E21" s="53"/>
    </row>
    <row r="22" spans="1:5" ht="15" customHeight="1">
      <c r="A22" s="552">
        <v>1200</v>
      </c>
      <c r="B22" s="219" t="s">
        <v>652</v>
      </c>
      <c r="C22" s="271">
        <v>65521</v>
      </c>
      <c r="D22" s="498">
        <v>4775</v>
      </c>
      <c r="E22" s="53"/>
    </row>
    <row r="23" spans="1:5" ht="15" customHeight="1" hidden="1">
      <c r="A23" s="552"/>
      <c r="B23" s="553" t="s">
        <v>653</v>
      </c>
      <c r="C23" s="271"/>
      <c r="D23" s="497">
        <v>0</v>
      </c>
      <c r="E23" s="53"/>
    </row>
    <row r="24" spans="1:5" ht="38.25">
      <c r="A24" s="552" t="s">
        <v>1718</v>
      </c>
      <c r="B24" s="554" t="s">
        <v>654</v>
      </c>
      <c r="C24" s="271">
        <v>2308035</v>
      </c>
      <c r="D24" s="498">
        <v>253175</v>
      </c>
      <c r="E24" s="53"/>
    </row>
    <row r="25" spans="1:5" ht="36">
      <c r="A25" s="552" t="s">
        <v>1720</v>
      </c>
      <c r="B25" s="555" t="s">
        <v>1625</v>
      </c>
      <c r="C25" s="271">
        <v>437184</v>
      </c>
      <c r="D25" s="498">
        <v>62375</v>
      </c>
      <c r="E25" s="53"/>
    </row>
    <row r="26" spans="1:5" ht="15" customHeight="1">
      <c r="A26" s="552">
        <v>3000</v>
      </c>
      <c r="B26" s="363" t="s">
        <v>1629</v>
      </c>
      <c r="C26" s="497">
        <v>64470</v>
      </c>
      <c r="D26" s="497">
        <v>3133</v>
      </c>
      <c r="E26" s="53"/>
    </row>
    <row r="27" spans="1:5" ht="15" customHeight="1" hidden="1">
      <c r="A27" s="552">
        <v>3100</v>
      </c>
      <c r="B27" s="323" t="s">
        <v>655</v>
      </c>
      <c r="C27" s="271">
        <v>0</v>
      </c>
      <c r="D27" s="497">
        <v>0</v>
      </c>
      <c r="E27" s="53"/>
    </row>
    <row r="28" spans="1:5" ht="15" customHeight="1">
      <c r="A28" s="552">
        <v>3400</v>
      </c>
      <c r="B28" s="320" t="s">
        <v>656</v>
      </c>
      <c r="C28" s="271">
        <v>4255</v>
      </c>
      <c r="D28" s="498">
        <v>95</v>
      </c>
      <c r="E28" s="53"/>
    </row>
    <row r="29" spans="1:5" ht="15" customHeight="1">
      <c r="A29" s="552">
        <v>3500</v>
      </c>
      <c r="B29" s="320" t="s">
        <v>657</v>
      </c>
      <c r="C29" s="271">
        <v>38515</v>
      </c>
      <c r="D29" s="498">
        <v>3038</v>
      </c>
      <c r="E29" s="53"/>
    </row>
    <row r="30" spans="1:5" ht="15" customHeight="1">
      <c r="A30" s="552">
        <v>3600</v>
      </c>
      <c r="B30" s="320" t="s">
        <v>658</v>
      </c>
      <c r="C30" s="271">
        <v>5856</v>
      </c>
      <c r="D30" s="498">
        <v>0</v>
      </c>
      <c r="E30" s="53"/>
    </row>
    <row r="31" spans="1:5" ht="15" customHeight="1" hidden="1">
      <c r="A31" s="552">
        <v>3900</v>
      </c>
      <c r="B31" s="320" t="s">
        <v>659</v>
      </c>
      <c r="C31" s="271">
        <v>0</v>
      </c>
      <c r="D31" s="498">
        <v>0</v>
      </c>
      <c r="E31" s="53"/>
    </row>
    <row r="32" spans="1:5" ht="15" customHeight="1">
      <c r="A32" s="552">
        <v>3900</v>
      </c>
      <c r="B32" s="320" t="s">
        <v>1650</v>
      </c>
      <c r="C32" s="271">
        <v>15844</v>
      </c>
      <c r="D32" s="498">
        <v>0</v>
      </c>
      <c r="E32" s="53"/>
    </row>
    <row r="33" spans="1:5" ht="15" customHeight="1">
      <c r="A33" s="552"/>
      <c r="B33" s="463" t="s">
        <v>660</v>
      </c>
      <c r="C33" s="290">
        <v>646396</v>
      </c>
      <c r="D33" s="497">
        <v>47910.05</v>
      </c>
      <c r="E33" s="53"/>
    </row>
    <row r="34" spans="1:5" ht="24">
      <c r="A34" s="552" t="s">
        <v>661</v>
      </c>
      <c r="B34" s="320" t="s">
        <v>662</v>
      </c>
      <c r="C34" s="498">
        <v>646396</v>
      </c>
      <c r="D34" s="498">
        <v>47910.05</v>
      </c>
      <c r="E34" s="53"/>
    </row>
    <row r="35" spans="1:5" ht="15" customHeight="1">
      <c r="A35" s="551"/>
      <c r="B35" s="463" t="s">
        <v>1731</v>
      </c>
      <c r="C35" s="290">
        <v>14063</v>
      </c>
      <c r="D35" s="497">
        <v>227975.95</v>
      </c>
      <c r="E35" s="53"/>
    </row>
    <row r="36" spans="1:5" ht="15" customHeight="1" hidden="1">
      <c r="A36" s="551"/>
      <c r="B36" s="463" t="s">
        <v>1666</v>
      </c>
      <c r="C36" s="290"/>
      <c r="D36" s="497">
        <v>0</v>
      </c>
      <c r="E36" s="53"/>
    </row>
    <row r="37" spans="1:5" ht="25.5">
      <c r="A37" s="551"/>
      <c r="B37" s="273" t="s">
        <v>663</v>
      </c>
      <c r="C37" s="271">
        <v>-14063</v>
      </c>
      <c r="D37" s="498">
        <v>-227975.95</v>
      </c>
      <c r="E37" s="53"/>
    </row>
    <row r="38" spans="1:5" ht="12.75">
      <c r="A38" s="556"/>
      <c r="B38" s="557"/>
      <c r="C38" s="304"/>
      <c r="D38" s="558"/>
      <c r="E38" s="53"/>
    </row>
    <row r="39" spans="2:5" ht="12.75">
      <c r="B39" s="559" t="s">
        <v>666</v>
      </c>
      <c r="C39" s="560"/>
      <c r="D39" s="561"/>
      <c r="E39" s="53"/>
    </row>
    <row r="40" spans="1:5" ht="12.75">
      <c r="A40" s="562"/>
      <c r="B40" s="563" t="s">
        <v>664</v>
      </c>
      <c r="C40" s="560"/>
      <c r="D40" s="560"/>
      <c r="E40" s="53"/>
    </row>
    <row r="41" spans="1:5" ht="12.75">
      <c r="A41" s="562"/>
      <c r="B41" s="565"/>
      <c r="C41" s="560"/>
      <c r="D41" s="560"/>
      <c r="E41" s="53"/>
    </row>
    <row r="42" spans="1:5" ht="12.75">
      <c r="A42" s="562"/>
      <c r="B42" s="565"/>
      <c r="C42" s="560"/>
      <c r="D42" s="560"/>
      <c r="E42" s="53"/>
    </row>
    <row r="43" spans="1:5" ht="12.75">
      <c r="A43" s="562"/>
      <c r="B43" s="565"/>
      <c r="C43" s="560"/>
      <c r="D43" s="560"/>
      <c r="E43" s="53"/>
    </row>
    <row r="44" spans="1:9" s="76" customFormat="1" ht="12.75">
      <c r="A44" s="117" t="s">
        <v>665</v>
      </c>
      <c r="B44" s="53"/>
      <c r="C44" s="257"/>
      <c r="D44" s="257" t="s">
        <v>13</v>
      </c>
      <c r="E44" s="277"/>
      <c r="F44" s="257"/>
      <c r="G44" s="257"/>
      <c r="I44" s="278"/>
    </row>
    <row r="45" spans="1:8" s="76" customFormat="1" ht="12.75">
      <c r="A45" s="117"/>
      <c r="B45" s="37"/>
      <c r="C45" s="257"/>
      <c r="D45" s="54"/>
      <c r="E45" s="277"/>
      <c r="F45" s="257"/>
      <c r="G45" s="257"/>
      <c r="H45" s="54"/>
    </row>
    <row r="46" spans="1:5" ht="15.75">
      <c r="A46" s="49"/>
      <c r="B46" s="53"/>
      <c r="C46" s="351"/>
      <c r="D46" s="257"/>
      <c r="E46" s="15"/>
    </row>
    <row r="47" spans="1:5" ht="15.75">
      <c r="A47" s="49"/>
      <c r="B47" s="53"/>
      <c r="C47" s="351"/>
      <c r="D47" s="257"/>
      <c r="E47" s="15"/>
    </row>
    <row r="48" spans="1:5" ht="12.75">
      <c r="A48" s="49"/>
      <c r="B48" s="53"/>
      <c r="C48" s="351"/>
      <c r="D48" s="257"/>
      <c r="E48" s="53"/>
    </row>
    <row r="49" spans="1:5" ht="12.75">
      <c r="A49" s="49"/>
      <c r="B49" s="53"/>
      <c r="C49" s="351"/>
      <c r="D49" s="257"/>
      <c r="E49" s="53"/>
    </row>
    <row r="50" spans="1:5" ht="12.75" customHeight="1">
      <c r="A50" s="963"/>
      <c r="B50" s="859"/>
      <c r="C50" s="566"/>
      <c r="D50" s="566"/>
      <c r="E50" s="53"/>
    </row>
    <row r="51" spans="1:5" ht="12.75" customHeight="1">
      <c r="A51" s="860" t="s">
        <v>1508</v>
      </c>
      <c r="B51" s="861"/>
      <c r="C51" s="566"/>
      <c r="D51" s="566"/>
      <c r="E51" s="567"/>
    </row>
    <row r="52" spans="1:5" ht="12.75">
      <c r="A52" s="541"/>
      <c r="B52" s="568"/>
      <c r="C52" s="569"/>
      <c r="D52" s="336"/>
      <c r="E52" s="566"/>
    </row>
    <row r="53" spans="1:5" ht="12.75">
      <c r="A53" s="541"/>
      <c r="B53" s="568"/>
      <c r="C53" s="569"/>
      <c r="D53" s="336"/>
      <c r="E53" s="53"/>
    </row>
    <row r="54" spans="1:5" ht="12.75">
      <c r="A54" s="541"/>
      <c r="B54" s="49"/>
      <c r="C54" s="570"/>
      <c r="D54" s="527"/>
      <c r="E54" s="53"/>
    </row>
    <row r="55" spans="1:5" ht="12.75">
      <c r="A55" s="541"/>
      <c r="B55" s="49"/>
      <c r="C55" s="571"/>
      <c r="D55" s="571"/>
      <c r="E55" s="53"/>
    </row>
  </sheetData>
  <mergeCells count="9">
    <mergeCell ref="A1:D1"/>
    <mergeCell ref="A2:D2"/>
    <mergeCell ref="A4:D4"/>
    <mergeCell ref="A6:D6"/>
    <mergeCell ref="A50:B50"/>
    <mergeCell ref="A51:B51"/>
    <mergeCell ref="A7:D7"/>
    <mergeCell ref="A8:D8"/>
    <mergeCell ref="A9:D9"/>
  </mergeCells>
  <printOptions/>
  <pageMargins left="0.9448818897637796" right="0.7480314960629921" top="0.984251968503937" bottom="0.984251968503937" header="0.5118110236220472" footer="0.5118110236220472"/>
  <pageSetup firstPageNumber="34" useFirstPageNumber="1" horizontalDpi="600" verticalDpi="600" orientation="portrait" paperSize="9" scale="90" r:id="rId1"/>
  <headerFooter alignWithMargins="0">
    <oddFooter>&amp;C&amp;8&amp;P&amp;R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6"/>
  <sheetViews>
    <sheetView zoomScaleSheetLayoutView="120" workbookViewId="0" topLeftCell="A1">
      <selection activeCell="H22" sqref="H22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39" customWidth="1"/>
    <col min="4" max="4" width="15.00390625" style="0" customWidth="1"/>
    <col min="5" max="5" width="2.28125" style="0" customWidth="1"/>
  </cols>
  <sheetData>
    <row r="1" spans="1:55" ht="12.75">
      <c r="A1" s="1111" t="s">
        <v>1066</v>
      </c>
      <c r="B1" s="1111"/>
      <c r="C1" s="1111"/>
      <c r="D1" s="1111"/>
      <c r="E1" s="10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12" t="s">
        <v>1067</v>
      </c>
      <c r="B2" s="1112"/>
      <c r="C2" s="1112"/>
      <c r="D2" s="1112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8"/>
      <c r="D3" s="9"/>
      <c r="E3" s="572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5.75">
      <c r="A4" s="1113" t="s">
        <v>1068</v>
      </c>
      <c r="B4" s="1113"/>
      <c r="C4" s="1113"/>
      <c r="D4" s="1113"/>
      <c r="E4" s="57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5.75">
      <c r="A5" s="12"/>
      <c r="B5" s="11"/>
      <c r="C5" s="42"/>
      <c r="D5" s="11"/>
      <c r="E5" s="17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14" t="s">
        <v>1069</v>
      </c>
      <c r="B6" s="1114"/>
      <c r="C6" s="1114"/>
      <c r="D6" s="1114"/>
      <c r="E6" s="18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116" t="s">
        <v>667</v>
      </c>
      <c r="B7" s="1116"/>
      <c r="C7" s="1116"/>
      <c r="D7" s="1116"/>
      <c r="E7" s="19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864" t="s">
        <v>1402</v>
      </c>
      <c r="B8" s="864"/>
      <c r="C8" s="864"/>
      <c r="D8" s="864"/>
      <c r="E8" s="285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10" t="s">
        <v>1072</v>
      </c>
      <c r="B9" s="1110"/>
      <c r="C9" s="1110"/>
      <c r="D9" s="1110"/>
      <c r="E9" s="37"/>
      <c r="F9" s="18"/>
      <c r="G9" s="18"/>
      <c r="H9" s="18"/>
      <c r="I9" s="18"/>
      <c r="J9" s="18"/>
      <c r="K9" s="18"/>
      <c r="L9" s="18"/>
      <c r="M9" s="18"/>
      <c r="N9" s="5"/>
      <c r="O9" s="83"/>
    </row>
    <row r="10" spans="1:15" s="19" customFormat="1" ht="12.75">
      <c r="A10" s="23" t="s">
        <v>1073</v>
      </c>
      <c r="B10" s="24"/>
      <c r="C10" s="48"/>
      <c r="D10" s="21" t="s">
        <v>1074</v>
      </c>
      <c r="G10" s="20"/>
      <c r="H10" s="21"/>
      <c r="I10" s="21"/>
      <c r="J10" s="22"/>
      <c r="K10" s="20"/>
      <c r="N10" s="5"/>
      <c r="O10" s="83"/>
    </row>
    <row r="11" spans="1:22" s="44" customFormat="1" ht="14.25" customHeight="1">
      <c r="A11" s="541"/>
      <c r="B11" s="542"/>
      <c r="C11" s="280"/>
      <c r="D11" s="528" t="s">
        <v>668</v>
      </c>
      <c r="E11"/>
      <c r="F11" s="285"/>
      <c r="H11" s="355"/>
      <c r="I11" s="355"/>
      <c r="J11" s="355"/>
      <c r="K11" s="355"/>
      <c r="L11" s="355"/>
      <c r="M11" s="355"/>
      <c r="N11" s="355"/>
      <c r="O11" s="41"/>
      <c r="P11" s="543"/>
      <c r="Q11" s="543"/>
      <c r="R11" s="544"/>
      <c r="S11" s="318"/>
      <c r="T11" s="545"/>
      <c r="U11" s="355"/>
      <c r="V11" s="355"/>
    </row>
    <row r="12" spans="1:5" ht="7.5" customHeight="1">
      <c r="A12" s="53"/>
      <c r="B12" s="53"/>
      <c r="C12" s="53"/>
      <c r="D12" s="53"/>
      <c r="E12" s="53"/>
    </row>
    <row r="13" spans="1:5" ht="12.75">
      <c r="A13" s="53"/>
      <c r="B13" s="53"/>
      <c r="C13" s="53"/>
      <c r="D13" s="54" t="s">
        <v>17</v>
      </c>
      <c r="E13" s="53"/>
    </row>
    <row r="14" spans="1:4" ht="37.5" customHeight="1">
      <c r="A14" s="288" t="s">
        <v>1710</v>
      </c>
      <c r="B14" s="574" t="s">
        <v>1076</v>
      </c>
      <c r="C14" s="288" t="s">
        <v>20</v>
      </c>
      <c r="D14" s="288" t="s">
        <v>22</v>
      </c>
    </row>
    <row r="15" spans="1:4" ht="10.5" customHeight="1">
      <c r="A15" s="575">
        <v>1</v>
      </c>
      <c r="B15" s="575">
        <v>2</v>
      </c>
      <c r="C15" s="453">
        <v>3</v>
      </c>
      <c r="D15" s="453">
        <v>4</v>
      </c>
    </row>
    <row r="16" spans="1:4" ht="18.75" customHeight="1">
      <c r="A16" s="314"/>
      <c r="B16" s="463" t="s">
        <v>1526</v>
      </c>
      <c r="C16" s="265">
        <v>3925310</v>
      </c>
      <c r="D16" s="265">
        <v>415739</v>
      </c>
    </row>
    <row r="17" spans="1:4" ht="18" customHeight="1">
      <c r="A17" s="576" t="s">
        <v>1676</v>
      </c>
      <c r="B17" s="320" t="s">
        <v>1677</v>
      </c>
      <c r="C17" s="270">
        <v>554521</v>
      </c>
      <c r="D17" s="270">
        <v>56540</v>
      </c>
    </row>
    <row r="18" spans="1:4" ht="18" customHeight="1">
      <c r="A18" s="577" t="s">
        <v>1678</v>
      </c>
      <c r="B18" s="320" t="s">
        <v>1679</v>
      </c>
      <c r="C18" s="270">
        <v>0</v>
      </c>
      <c r="D18" s="270">
        <v>0</v>
      </c>
    </row>
    <row r="19" spans="1:4" ht="18" customHeight="1">
      <c r="A19" s="576" t="s">
        <v>1680</v>
      </c>
      <c r="B19" s="320" t="s">
        <v>1681</v>
      </c>
      <c r="C19" s="270">
        <v>95747</v>
      </c>
      <c r="D19" s="270">
        <v>29182</v>
      </c>
    </row>
    <row r="20" spans="1:4" ht="18" customHeight="1">
      <c r="A20" s="576" t="s">
        <v>1682</v>
      </c>
      <c r="B20" s="320" t="s">
        <v>671</v>
      </c>
      <c r="C20" s="270">
        <v>1797439</v>
      </c>
      <c r="D20" s="270">
        <v>141216</v>
      </c>
    </row>
    <row r="21" spans="1:4" ht="18" customHeight="1">
      <c r="A21" s="576" t="s">
        <v>1684</v>
      </c>
      <c r="B21" s="320" t="s">
        <v>1685</v>
      </c>
      <c r="C21" s="270">
        <v>209873</v>
      </c>
      <c r="D21" s="270">
        <v>55433</v>
      </c>
    </row>
    <row r="22" spans="1:4" ht="18" customHeight="1">
      <c r="A22" s="576" t="s">
        <v>1686</v>
      </c>
      <c r="B22" s="320" t="s">
        <v>1687</v>
      </c>
      <c r="C22" s="270">
        <v>35387</v>
      </c>
      <c r="D22" s="270">
        <v>4330</v>
      </c>
    </row>
    <row r="23" spans="1:4" ht="38.25">
      <c r="A23" s="576" t="s">
        <v>1688</v>
      </c>
      <c r="B23" s="578" t="s">
        <v>669</v>
      </c>
      <c r="C23" s="270">
        <v>177853</v>
      </c>
      <c r="D23" s="270">
        <v>769</v>
      </c>
    </row>
    <row r="24" spans="1:4" ht="18" customHeight="1">
      <c r="A24" s="576" t="s">
        <v>1690</v>
      </c>
      <c r="B24" s="320" t="s">
        <v>672</v>
      </c>
      <c r="C24" s="270">
        <v>789182</v>
      </c>
      <c r="D24" s="270">
        <v>71555</v>
      </c>
    </row>
    <row r="25" spans="1:4" ht="18" customHeight="1">
      <c r="A25" s="576" t="s">
        <v>1692</v>
      </c>
      <c r="B25" s="320" t="s">
        <v>1693</v>
      </c>
      <c r="C25" s="270">
        <v>0</v>
      </c>
      <c r="D25" s="270">
        <v>0</v>
      </c>
    </row>
    <row r="26" spans="1:4" ht="29.25" customHeight="1">
      <c r="A26" s="576" t="s">
        <v>1694</v>
      </c>
      <c r="B26" s="320" t="s">
        <v>1695</v>
      </c>
      <c r="C26" s="270">
        <v>52731</v>
      </c>
      <c r="D26" s="270">
        <v>5334</v>
      </c>
    </row>
    <row r="27" spans="1:4" ht="26.25" customHeight="1">
      <c r="A27" s="576" t="s">
        <v>1696</v>
      </c>
      <c r="B27" s="578" t="s">
        <v>1697</v>
      </c>
      <c r="C27" s="270">
        <v>1209</v>
      </c>
      <c r="D27" s="270">
        <v>1209</v>
      </c>
    </row>
    <row r="28" spans="1:4" ht="18" customHeight="1">
      <c r="A28" s="576" t="s">
        <v>1698</v>
      </c>
      <c r="B28" s="320" t="s">
        <v>1699</v>
      </c>
      <c r="C28" s="270">
        <v>0</v>
      </c>
      <c r="D28" s="270">
        <v>0</v>
      </c>
    </row>
    <row r="29" spans="1:4" ht="18" customHeight="1">
      <c r="A29" s="576" t="s">
        <v>1700</v>
      </c>
      <c r="B29" s="320" t="s">
        <v>1701</v>
      </c>
      <c r="C29" s="270">
        <v>211368</v>
      </c>
      <c r="D29" s="270">
        <v>50171</v>
      </c>
    </row>
    <row r="30" spans="1:5" ht="27" customHeight="1">
      <c r="A30" s="576" t="s">
        <v>1702</v>
      </c>
      <c r="B30" s="320" t="s">
        <v>1703</v>
      </c>
      <c r="C30" s="270">
        <v>0</v>
      </c>
      <c r="D30" s="270">
        <v>0</v>
      </c>
      <c r="E30" s="579"/>
    </row>
    <row r="31" spans="1:5" ht="12.75">
      <c r="A31" s="53"/>
      <c r="B31" s="53"/>
      <c r="C31" s="580"/>
      <c r="D31" s="580"/>
      <c r="E31" s="581"/>
    </row>
    <row r="32" spans="1:5" ht="12.75">
      <c r="A32" s="862" t="s">
        <v>673</v>
      </c>
      <c r="B32" s="863"/>
      <c r="C32" s="863"/>
      <c r="D32" s="863"/>
      <c r="E32" s="582"/>
    </row>
    <row r="33" spans="1:5" ht="12.75">
      <c r="A33" s="583" t="s">
        <v>670</v>
      </c>
      <c r="B33" s="348"/>
      <c r="C33" s="348"/>
      <c r="D33" s="584"/>
      <c r="E33" s="580"/>
    </row>
    <row r="34" spans="1:5" ht="12.75">
      <c r="A34" s="862" t="s">
        <v>674</v>
      </c>
      <c r="B34" s="863"/>
      <c r="C34" s="863"/>
      <c r="D34" s="863"/>
      <c r="E34" s="582"/>
    </row>
    <row r="35" spans="1:5" ht="12.75">
      <c r="A35" s="53"/>
      <c r="B35" s="53"/>
      <c r="C35" s="53"/>
      <c r="D35" s="580"/>
      <c r="E35" s="580"/>
    </row>
    <row r="36" spans="1:5" ht="12.75">
      <c r="A36" s="585"/>
      <c r="B36" s="53"/>
      <c r="C36" s="53"/>
      <c r="D36" s="580"/>
      <c r="E36" s="580"/>
    </row>
    <row r="37" spans="1:9" s="76" customFormat="1" ht="12.75">
      <c r="A37" s="117" t="s">
        <v>665</v>
      </c>
      <c r="B37" s="53"/>
      <c r="C37" s="257"/>
      <c r="D37" s="257" t="s">
        <v>13</v>
      </c>
      <c r="E37" s="277"/>
      <c r="F37" s="257"/>
      <c r="G37" s="257"/>
      <c r="I37" s="278"/>
    </row>
    <row r="38" spans="1:8" s="76" customFormat="1" ht="12.75">
      <c r="A38" s="117"/>
      <c r="B38" s="37"/>
      <c r="C38" s="257"/>
      <c r="D38" s="54"/>
      <c r="E38" s="277"/>
      <c r="F38" s="257"/>
      <c r="G38" s="257"/>
      <c r="H38" s="54"/>
    </row>
    <row r="39" spans="1:5" ht="12.75">
      <c r="A39" s="49"/>
      <c r="B39" s="53"/>
      <c r="C39" s="351"/>
      <c r="D39" s="257"/>
      <c r="E39" s="53"/>
    </row>
    <row r="40" spans="1:5" ht="12.75">
      <c r="A40" s="49"/>
      <c r="B40" s="53"/>
      <c r="C40" s="351"/>
      <c r="D40" s="257"/>
      <c r="E40" s="53"/>
    </row>
    <row r="41" spans="1:5" ht="12.75">
      <c r="A41" s="53"/>
      <c r="B41" s="53"/>
      <c r="C41" s="580"/>
      <c r="D41" s="580"/>
      <c r="E41" s="581"/>
    </row>
    <row r="42" spans="1:5" ht="12.75">
      <c r="A42" s="519" t="s">
        <v>1508</v>
      </c>
      <c r="B42" s="580"/>
      <c r="C42" s="580"/>
      <c r="D42" s="581"/>
      <c r="E42" s="53"/>
    </row>
    <row r="43" spans="1:5" ht="12.75">
      <c r="A43" s="519"/>
      <c r="B43" s="580"/>
      <c r="C43" s="580"/>
      <c r="D43" s="581"/>
      <c r="E43" s="53"/>
    </row>
    <row r="44" spans="1:5" ht="12.75">
      <c r="A44" s="49"/>
      <c r="B44" s="53"/>
      <c r="C44" s="351"/>
      <c r="D44" s="351"/>
      <c r="E44" s="351"/>
    </row>
    <row r="45" spans="1:5" ht="12.75">
      <c r="A45" s="521"/>
      <c r="B45" s="521"/>
      <c r="C45" s="351"/>
      <c r="D45" s="351"/>
      <c r="E45" s="53"/>
    </row>
    <row r="46" spans="1:5" ht="12.75">
      <c r="A46" s="521"/>
      <c r="B46" s="521"/>
      <c r="C46" s="351"/>
      <c r="D46" s="351"/>
      <c r="E46" s="53"/>
    </row>
    <row r="47" spans="1:5" ht="12.75">
      <c r="A47" s="49"/>
      <c r="B47" s="53"/>
      <c r="C47" s="351"/>
      <c r="D47" s="351"/>
      <c r="E47" s="53"/>
    </row>
    <row r="48" spans="1:5" ht="15.75">
      <c r="A48" s="53"/>
      <c r="B48" s="37"/>
      <c r="C48" s="351"/>
      <c r="D48" s="586"/>
      <c r="E48" s="53"/>
    </row>
    <row r="49" spans="1:5" ht="12.75">
      <c r="A49" s="53"/>
      <c r="B49" s="53"/>
      <c r="C49" s="351"/>
      <c r="D49" s="351"/>
      <c r="E49" s="587"/>
    </row>
    <row r="50" spans="1:5" ht="12.75">
      <c r="A50" s="53"/>
      <c r="B50" s="53"/>
      <c r="C50" s="351"/>
      <c r="D50" s="351"/>
      <c r="E50" s="587"/>
    </row>
    <row r="51" spans="1:5" ht="12.75">
      <c r="A51" s="53"/>
      <c r="B51" s="53"/>
      <c r="C51" s="351"/>
      <c r="D51" s="351"/>
      <c r="E51" s="587"/>
    </row>
    <row r="52" spans="1:5" ht="12.75">
      <c r="A52" s="53"/>
      <c r="B52" s="53"/>
      <c r="C52" s="351"/>
      <c r="D52" s="351"/>
      <c r="E52" s="587"/>
    </row>
    <row r="53" spans="1:5" ht="12.75">
      <c r="A53" s="521"/>
      <c r="B53" s="521"/>
      <c r="C53" s="351"/>
      <c r="D53" s="351"/>
      <c r="E53" s="587"/>
    </row>
    <row r="54" spans="1:5" ht="12.75">
      <c r="A54" s="521"/>
      <c r="B54" s="521"/>
      <c r="C54" s="521"/>
      <c r="D54" s="521"/>
      <c r="E54" s="521"/>
    </row>
    <row r="55" spans="1:5" ht="12.75">
      <c r="A55" s="521"/>
      <c r="B55" s="521"/>
      <c r="C55" s="521"/>
      <c r="D55" s="521"/>
      <c r="E55" s="521"/>
    </row>
    <row r="56" spans="1:5" ht="12.75">
      <c r="A56" s="53"/>
      <c r="B56" s="53"/>
      <c r="C56" s="351"/>
      <c r="D56" s="351"/>
      <c r="E56" s="587"/>
    </row>
  </sheetData>
  <mergeCells count="9">
    <mergeCell ref="A1:D1"/>
    <mergeCell ref="A2:D2"/>
    <mergeCell ref="A4:D4"/>
    <mergeCell ref="A6:D6"/>
    <mergeCell ref="A34:D34"/>
    <mergeCell ref="A32:D32"/>
    <mergeCell ref="A7:D7"/>
    <mergeCell ref="A8:D8"/>
    <mergeCell ref="A9:D9"/>
  </mergeCells>
  <printOptions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Footer>&amp;C&amp;8&amp;P&amp;R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60"/>
  <sheetViews>
    <sheetView workbookViewId="0" topLeftCell="A1">
      <selection activeCell="H55" sqref="H55"/>
    </sheetView>
  </sheetViews>
  <sheetFormatPr defaultColWidth="9.140625" defaultRowHeight="17.25" customHeight="1"/>
  <cols>
    <col min="1" max="1" width="48.28125" style="128" customWidth="1"/>
    <col min="2" max="2" width="11.140625" style="197" bestFit="1" customWidth="1"/>
    <col min="3" max="3" width="10.7109375" style="197" bestFit="1" customWidth="1"/>
    <col min="4" max="4" width="10.7109375" style="198" customWidth="1"/>
    <col min="5" max="5" width="10.8515625" style="197" bestFit="1" customWidth="1"/>
    <col min="6" max="16384" width="9.140625" style="132" customWidth="1"/>
  </cols>
  <sheetData>
    <row r="1" spans="1:55" ht="12.75">
      <c r="A1" s="1111" t="s">
        <v>1066</v>
      </c>
      <c r="B1" s="1111"/>
      <c r="C1" s="1111"/>
      <c r="D1" s="1111"/>
      <c r="E1" s="111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12" t="s">
        <v>1067</v>
      </c>
      <c r="B2" s="1112"/>
      <c r="C2" s="1112"/>
      <c r="D2" s="1112"/>
      <c r="E2" s="111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119"/>
      <c r="C3" s="120"/>
      <c r="D3" s="121"/>
      <c r="E3" s="122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13" t="s">
        <v>1068</v>
      </c>
      <c r="B4" s="1113"/>
      <c r="C4" s="1113"/>
      <c r="D4" s="1113"/>
      <c r="E4" s="1113"/>
      <c r="F4" s="86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23"/>
      <c r="C5" s="123"/>
      <c r="D5" s="124"/>
      <c r="E5" s="123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14" t="s">
        <v>1069</v>
      </c>
      <c r="B6" s="1114"/>
      <c r="C6" s="1114"/>
      <c r="D6" s="1114"/>
      <c r="E6" s="11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108" t="s">
        <v>112</v>
      </c>
      <c r="B7" s="1108"/>
      <c r="C7" s="1108"/>
      <c r="D7" s="1108"/>
      <c r="E7" s="1108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09" t="s">
        <v>113</v>
      </c>
      <c r="B8" s="1109"/>
      <c r="C8" s="1109"/>
      <c r="D8" s="1109"/>
      <c r="E8" s="1109"/>
      <c r="F8" s="110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10" t="s">
        <v>1072</v>
      </c>
      <c r="B9" s="1110"/>
      <c r="C9" s="1110"/>
      <c r="D9" s="1110"/>
      <c r="E9" s="1110"/>
      <c r="F9" s="1110"/>
      <c r="G9" s="18"/>
      <c r="H9" s="18"/>
      <c r="I9" s="18"/>
      <c r="J9" s="18"/>
      <c r="K9" s="18"/>
      <c r="L9" s="18"/>
      <c r="M9" s="18"/>
      <c r="N9" s="5"/>
      <c r="O9" s="83"/>
    </row>
    <row r="10" spans="1:15" s="19" customFormat="1" ht="12.75">
      <c r="A10" s="23" t="s">
        <v>1073</v>
      </c>
      <c r="B10" s="125"/>
      <c r="C10" s="126"/>
      <c r="D10" s="127"/>
      <c r="E10" s="21" t="s">
        <v>1074</v>
      </c>
      <c r="F10" s="24"/>
      <c r="G10" s="20"/>
      <c r="H10" s="21"/>
      <c r="I10" s="21"/>
      <c r="J10" s="22"/>
      <c r="K10" s="20"/>
      <c r="N10" s="5"/>
      <c r="O10" s="83"/>
    </row>
    <row r="11" spans="2:5" ht="17.25" customHeight="1">
      <c r="B11" s="129"/>
      <c r="C11" s="129"/>
      <c r="D11" s="130"/>
      <c r="E11" s="131" t="s">
        <v>114</v>
      </c>
    </row>
    <row r="12" spans="1:5" ht="17.25" customHeight="1">
      <c r="A12" s="133"/>
      <c r="B12" s="134"/>
      <c r="C12" s="135"/>
      <c r="D12" s="136"/>
      <c r="E12" s="137" t="s">
        <v>17</v>
      </c>
    </row>
    <row r="13" spans="1:5" ht="48">
      <c r="A13" s="88" t="s">
        <v>1076</v>
      </c>
      <c r="B13" s="138" t="s">
        <v>115</v>
      </c>
      <c r="C13" s="138" t="s">
        <v>20</v>
      </c>
      <c r="D13" s="139" t="s">
        <v>116</v>
      </c>
      <c r="E13" s="138" t="s">
        <v>22</v>
      </c>
    </row>
    <row r="14" spans="1:5" s="142" customFormat="1" ht="11.25">
      <c r="A14" s="140">
        <v>1</v>
      </c>
      <c r="B14" s="141">
        <v>2</v>
      </c>
      <c r="C14" s="141">
        <v>3</v>
      </c>
      <c r="D14" s="200">
        <v>4</v>
      </c>
      <c r="E14" s="141">
        <v>5</v>
      </c>
    </row>
    <row r="15" spans="1:5" ht="17.25" customHeight="1">
      <c r="A15" s="114" t="s">
        <v>117</v>
      </c>
      <c r="B15" s="143">
        <v>919095107</v>
      </c>
      <c r="C15" s="143">
        <v>801190230</v>
      </c>
      <c r="D15" s="144">
        <v>87.17163478490806</v>
      </c>
      <c r="E15" s="143">
        <v>90831758</v>
      </c>
    </row>
    <row r="16" spans="1:5" ht="17.25" customHeight="1">
      <c r="A16" s="145" t="s">
        <v>118</v>
      </c>
      <c r="B16" s="143">
        <v>996867140</v>
      </c>
      <c r="C16" s="143">
        <v>859083215</v>
      </c>
      <c r="D16" s="144">
        <v>86.17830606794803</v>
      </c>
      <c r="E16" s="143">
        <v>98395763</v>
      </c>
    </row>
    <row r="17" spans="1:5" ht="12.75">
      <c r="A17" s="146" t="s">
        <v>119</v>
      </c>
      <c r="B17" s="147">
        <v>511315341</v>
      </c>
      <c r="C17" s="147">
        <v>449773495</v>
      </c>
      <c r="D17" s="148">
        <v>87.96401338562615</v>
      </c>
      <c r="E17" s="147">
        <v>46700725</v>
      </c>
    </row>
    <row r="18" spans="1:5" ht="12.75">
      <c r="A18" s="146" t="s">
        <v>120</v>
      </c>
      <c r="B18" s="147">
        <v>42618571</v>
      </c>
      <c r="C18" s="147">
        <v>38783652</v>
      </c>
      <c r="D18" s="148">
        <v>91.00176540410048</v>
      </c>
      <c r="E18" s="147">
        <v>4486052</v>
      </c>
    </row>
    <row r="19" spans="1:5" ht="12.75">
      <c r="A19" s="146" t="s">
        <v>121</v>
      </c>
      <c r="B19" s="147">
        <v>52952471</v>
      </c>
      <c r="C19" s="147">
        <v>46708734</v>
      </c>
      <c r="D19" s="148">
        <v>88.20879010537583</v>
      </c>
      <c r="E19" s="147">
        <v>5258055</v>
      </c>
    </row>
    <row r="20" spans="1:5" ht="12.75">
      <c r="A20" s="146" t="s">
        <v>122</v>
      </c>
      <c r="B20" s="147">
        <v>8689288</v>
      </c>
      <c r="C20" s="147">
        <v>5965917</v>
      </c>
      <c r="D20" s="148">
        <v>68.65829513304197</v>
      </c>
      <c r="E20" s="147">
        <v>671173</v>
      </c>
    </row>
    <row r="21" spans="1:5" ht="12.75">
      <c r="A21" s="146" t="s">
        <v>123</v>
      </c>
      <c r="B21" s="147">
        <v>381291469</v>
      </c>
      <c r="C21" s="147">
        <v>317851417</v>
      </c>
      <c r="D21" s="148">
        <v>83.3617961171851</v>
      </c>
      <c r="E21" s="147">
        <v>41279758</v>
      </c>
    </row>
    <row r="22" spans="1:5" ht="21" customHeight="1">
      <c r="A22" s="149" t="s">
        <v>124</v>
      </c>
      <c r="B22" s="150">
        <v>86838018</v>
      </c>
      <c r="C22" s="150">
        <v>72669818</v>
      </c>
      <c r="D22" s="152">
        <v>83.68433512611952</v>
      </c>
      <c r="E22" s="147">
        <v>9267743</v>
      </c>
    </row>
    <row r="23" spans="1:7" ht="25.5" customHeight="1">
      <c r="A23" s="149" t="s">
        <v>125</v>
      </c>
      <c r="B23" s="153">
        <v>48892422</v>
      </c>
      <c r="C23" s="153">
        <v>41640315</v>
      </c>
      <c r="D23" s="154">
        <v>85.16721671100687</v>
      </c>
      <c r="E23" s="147">
        <v>4428798</v>
      </c>
      <c r="F23" s="155"/>
      <c r="G23" s="155"/>
    </row>
    <row r="24" spans="1:5" ht="12.75">
      <c r="A24" s="114" t="s">
        <v>126</v>
      </c>
      <c r="B24" s="143">
        <v>861136700</v>
      </c>
      <c r="C24" s="143">
        <v>744773082</v>
      </c>
      <c r="D24" s="144">
        <v>86.48720719950735</v>
      </c>
      <c r="E24" s="143">
        <v>84699222</v>
      </c>
    </row>
    <row r="25" spans="1:5" ht="14.25" customHeight="1">
      <c r="A25" s="103" t="s">
        <v>127</v>
      </c>
      <c r="B25" s="143">
        <v>81043494</v>
      </c>
      <c r="C25" s="143">
        <v>82045044</v>
      </c>
      <c r="D25" s="144">
        <v>101.23581789304394</v>
      </c>
      <c r="E25" s="143">
        <v>9686544</v>
      </c>
    </row>
    <row r="26" spans="1:5" ht="12.75">
      <c r="A26" s="156" t="s">
        <v>128</v>
      </c>
      <c r="B26" s="147">
        <v>74767097</v>
      </c>
      <c r="C26" s="147">
        <v>68024015</v>
      </c>
      <c r="D26" s="148">
        <v>90.98121731274387</v>
      </c>
      <c r="E26" s="147">
        <v>7833218</v>
      </c>
    </row>
    <row r="27" spans="1:5" ht="12.75">
      <c r="A27" s="146" t="s">
        <v>121</v>
      </c>
      <c r="B27" s="147">
        <v>5885113</v>
      </c>
      <c r="C27" s="147">
        <v>13798855</v>
      </c>
      <c r="D27" s="148">
        <v>234.47051908773884</v>
      </c>
      <c r="E27" s="147">
        <v>1829090</v>
      </c>
    </row>
    <row r="28" spans="1:5" ht="12.75">
      <c r="A28" s="146" t="s">
        <v>122</v>
      </c>
      <c r="B28" s="147">
        <v>391284</v>
      </c>
      <c r="C28" s="147">
        <v>222174</v>
      </c>
      <c r="D28" s="148">
        <v>56.780752599135155</v>
      </c>
      <c r="E28" s="147">
        <v>24236</v>
      </c>
    </row>
    <row r="29" spans="1:5" ht="17.25" customHeight="1">
      <c r="A29" s="149" t="s">
        <v>129</v>
      </c>
      <c r="B29" s="150">
        <v>9340034</v>
      </c>
      <c r="C29" s="150">
        <v>13795627</v>
      </c>
      <c r="D29" s="152">
        <v>147.70424818582032</v>
      </c>
      <c r="E29" s="147">
        <v>2248377</v>
      </c>
    </row>
    <row r="30" spans="1:5" ht="25.5">
      <c r="A30" s="149" t="s">
        <v>130</v>
      </c>
      <c r="B30" s="150">
        <v>13745053</v>
      </c>
      <c r="C30" s="150">
        <v>11832269</v>
      </c>
      <c r="D30" s="152">
        <v>86.0838368538848</v>
      </c>
      <c r="E30" s="147">
        <v>1305631</v>
      </c>
    </row>
    <row r="31" spans="1:5" ht="17.25" customHeight="1">
      <c r="A31" s="114" t="s">
        <v>131</v>
      </c>
      <c r="B31" s="143">
        <v>57958407</v>
      </c>
      <c r="C31" s="143">
        <v>56417148</v>
      </c>
      <c r="D31" s="144">
        <v>97.34074989328123</v>
      </c>
      <c r="E31" s="143">
        <v>6132536</v>
      </c>
    </row>
    <row r="32" spans="1:5" ht="32.25" customHeight="1">
      <c r="A32" s="114" t="s">
        <v>132</v>
      </c>
      <c r="B32" s="143">
        <v>1039387869</v>
      </c>
      <c r="C32" s="143">
        <v>749730231</v>
      </c>
      <c r="D32" s="144">
        <v>72.13190122387314</v>
      </c>
      <c r="E32" s="143">
        <v>91023454</v>
      </c>
    </row>
    <row r="33" spans="1:5" ht="25.5">
      <c r="A33" s="115" t="s">
        <v>133</v>
      </c>
      <c r="B33" s="147">
        <v>820473971</v>
      </c>
      <c r="C33" s="147">
        <v>620938474</v>
      </c>
      <c r="D33" s="148">
        <v>75.68045982533674</v>
      </c>
      <c r="E33" s="147">
        <v>70191528</v>
      </c>
    </row>
    <row r="34" spans="1:5" ht="27.75" customHeight="1">
      <c r="A34" s="115" t="s">
        <v>134</v>
      </c>
      <c r="B34" s="147">
        <v>153708678</v>
      </c>
      <c r="C34" s="147">
        <v>99084944</v>
      </c>
      <c r="D34" s="148">
        <v>64.46281712214062</v>
      </c>
      <c r="E34" s="147">
        <v>15974323</v>
      </c>
    </row>
    <row r="35" spans="1:5" ht="32.25" customHeight="1">
      <c r="A35" s="115" t="s">
        <v>135</v>
      </c>
      <c r="B35" s="147">
        <v>65205220</v>
      </c>
      <c r="C35" s="147">
        <v>29706813</v>
      </c>
      <c r="D35" s="148">
        <v>45.55894911481013</v>
      </c>
      <c r="E35" s="147">
        <v>4857603</v>
      </c>
    </row>
    <row r="36" spans="1:5" ht="25.5">
      <c r="A36" s="114" t="s">
        <v>136</v>
      </c>
      <c r="B36" s="143">
        <v>-120292762</v>
      </c>
      <c r="C36" s="143">
        <v>51459999</v>
      </c>
      <c r="D36" s="144">
        <v>42.77896537116672</v>
      </c>
      <c r="E36" s="143">
        <v>-191696</v>
      </c>
    </row>
    <row r="37" spans="1:5" ht="25.5">
      <c r="A37" s="114" t="s">
        <v>137</v>
      </c>
      <c r="B37" s="143">
        <v>-249656</v>
      </c>
      <c r="C37" s="143">
        <v>-814518</v>
      </c>
      <c r="D37" s="144">
        <v>326.2561284327235</v>
      </c>
      <c r="E37" s="143">
        <v>-148426</v>
      </c>
    </row>
    <row r="38" spans="1:5" ht="25.5">
      <c r="A38" s="114" t="s">
        <v>138</v>
      </c>
      <c r="B38" s="143">
        <v>1039138213</v>
      </c>
      <c r="C38" s="143">
        <v>748915713</v>
      </c>
      <c r="D38" s="144">
        <v>72.07084713378738</v>
      </c>
      <c r="E38" s="143">
        <v>90875028</v>
      </c>
    </row>
    <row r="39" spans="1:5" ht="25.5">
      <c r="A39" s="114" t="s">
        <v>139</v>
      </c>
      <c r="B39" s="143">
        <v>-120043106</v>
      </c>
      <c r="C39" s="143">
        <v>52274517</v>
      </c>
      <c r="D39" s="144">
        <v>43.54645488763011</v>
      </c>
      <c r="E39" s="143">
        <v>-43270</v>
      </c>
    </row>
    <row r="40" spans="1:47" s="159" customFormat="1" ht="12.75">
      <c r="A40" s="157" t="s">
        <v>140</v>
      </c>
      <c r="B40" s="150">
        <v>120043106</v>
      </c>
      <c r="C40" s="150">
        <v>-52274517</v>
      </c>
      <c r="D40" s="152">
        <v>43.54645488763011</v>
      </c>
      <c r="E40" s="150">
        <v>43270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</row>
    <row r="41" spans="1:47" s="159" customFormat="1" ht="12.75">
      <c r="A41" s="160" t="s">
        <v>141</v>
      </c>
      <c r="B41" s="150">
        <v>9340034</v>
      </c>
      <c r="C41" s="150">
        <v>13795627</v>
      </c>
      <c r="D41" s="152">
        <v>147.70424818582032</v>
      </c>
      <c r="E41" s="147">
        <v>2248377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</row>
    <row r="42" spans="1:47" s="159" customFormat="1" ht="12.75">
      <c r="A42" s="157" t="s">
        <v>142</v>
      </c>
      <c r="B42" s="150">
        <v>42593943</v>
      </c>
      <c r="C42" s="150">
        <v>40898913</v>
      </c>
      <c r="D42" s="152">
        <v>96.0204905190393</v>
      </c>
      <c r="E42" s="147">
        <v>7044717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</row>
    <row r="43" spans="1:47" s="163" customFormat="1" ht="12.75">
      <c r="A43" s="157" t="s">
        <v>143</v>
      </c>
      <c r="B43" s="161">
        <v>50995276</v>
      </c>
      <c r="C43" s="161">
        <v>-109984528</v>
      </c>
      <c r="D43" s="162">
        <v>215.6759147651245</v>
      </c>
      <c r="E43" s="147">
        <v>-9104050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</row>
    <row r="44" spans="1:47" s="163" customFormat="1" ht="12.75">
      <c r="A44" s="157" t="s">
        <v>144</v>
      </c>
      <c r="B44" s="161">
        <v>17113853</v>
      </c>
      <c r="C44" s="161">
        <v>3015471</v>
      </c>
      <c r="D44" s="162">
        <v>-17.620059024697714</v>
      </c>
      <c r="E44" s="147">
        <v>-145774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</row>
    <row r="45" spans="1:5" ht="17.25" customHeight="1">
      <c r="A45" s="114" t="s">
        <v>145</v>
      </c>
      <c r="B45" s="143">
        <v>1091376751</v>
      </c>
      <c r="C45" s="143">
        <v>813102964</v>
      </c>
      <c r="D45" s="144">
        <v>74.50250000790058</v>
      </c>
      <c r="E45" s="143">
        <v>98068024</v>
      </c>
    </row>
    <row r="46" spans="1:5" ht="12.75">
      <c r="A46" s="164" t="s">
        <v>146</v>
      </c>
      <c r="B46" s="150">
        <v>135730440</v>
      </c>
      <c r="C46" s="150">
        <v>114310133</v>
      </c>
      <c r="D46" s="152">
        <v>84.2184943922675</v>
      </c>
      <c r="E46" s="150">
        <v>13696541</v>
      </c>
    </row>
    <row r="47" spans="1:47" s="165" customFormat="1" ht="17.25" customHeight="1">
      <c r="A47" s="114" t="s">
        <v>147</v>
      </c>
      <c r="B47" s="143">
        <v>955646311</v>
      </c>
      <c r="C47" s="143">
        <v>698792831</v>
      </c>
      <c r="D47" s="144">
        <v>73.12253738192895</v>
      </c>
      <c r="E47" s="143">
        <v>84371483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</row>
    <row r="48" spans="1:5" ht="12.75">
      <c r="A48" s="115" t="s">
        <v>148</v>
      </c>
      <c r="B48" s="147">
        <v>908239964</v>
      </c>
      <c r="C48" s="147">
        <v>704740173</v>
      </c>
      <c r="D48" s="148">
        <v>77.59405013364949</v>
      </c>
      <c r="E48" s="147">
        <v>80298051</v>
      </c>
    </row>
    <row r="49" spans="1:5" ht="12.75">
      <c r="A49" s="164" t="s">
        <v>149</v>
      </c>
      <c r="B49" s="150">
        <v>135450440</v>
      </c>
      <c r="C49" s="150">
        <v>114075508</v>
      </c>
      <c r="D49" s="152">
        <v>84.21937056830528</v>
      </c>
      <c r="E49" s="150">
        <v>13607496</v>
      </c>
    </row>
    <row r="50" spans="1:5" ht="25.5">
      <c r="A50" s="103" t="s">
        <v>150</v>
      </c>
      <c r="B50" s="147">
        <v>772789524</v>
      </c>
      <c r="C50" s="147">
        <v>590664665</v>
      </c>
      <c r="D50" s="148">
        <v>76.43279918478812</v>
      </c>
      <c r="E50" s="147">
        <v>66690555</v>
      </c>
    </row>
    <row r="51" spans="1:5" ht="19.5" customHeight="1">
      <c r="A51" s="115" t="s">
        <v>151</v>
      </c>
      <c r="B51" s="147">
        <v>121861147</v>
      </c>
      <c r="C51" s="147">
        <v>81272413</v>
      </c>
      <c r="D51" s="148">
        <v>66.69263748190389</v>
      </c>
      <c r="E51" s="147">
        <v>13039623</v>
      </c>
    </row>
    <row r="52" spans="1:5" ht="17.25" customHeight="1">
      <c r="A52" s="164" t="s">
        <v>152</v>
      </c>
      <c r="B52" s="150">
        <v>280000</v>
      </c>
      <c r="C52" s="150">
        <v>234625</v>
      </c>
      <c r="D52" s="152">
        <v>0</v>
      </c>
      <c r="E52" s="147">
        <v>89045</v>
      </c>
    </row>
    <row r="53" spans="1:5" ht="18" customHeight="1">
      <c r="A53" s="114" t="s">
        <v>153</v>
      </c>
      <c r="B53" s="143">
        <v>121581147</v>
      </c>
      <c r="C53" s="143">
        <v>81037788</v>
      </c>
      <c r="D53" s="144">
        <v>66.65325175785684</v>
      </c>
      <c r="E53" s="143">
        <v>12950578</v>
      </c>
    </row>
    <row r="54" spans="1:47" s="165" customFormat="1" ht="17.25" customHeight="1">
      <c r="A54" s="166" t="s">
        <v>154</v>
      </c>
      <c r="B54" s="147">
        <v>61275640</v>
      </c>
      <c r="C54" s="147">
        <v>27090378</v>
      </c>
      <c r="D54" s="148">
        <v>44.210681438822995</v>
      </c>
      <c r="E54" s="147">
        <v>4730350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</row>
    <row r="55" spans="1:47" s="165" customFormat="1" ht="17.25" customHeight="1">
      <c r="A55" s="164" t="s">
        <v>155</v>
      </c>
      <c r="B55" s="150">
        <v>0</v>
      </c>
      <c r="C55" s="150">
        <v>0</v>
      </c>
      <c r="D55" s="152">
        <v>0</v>
      </c>
      <c r="E55" s="147">
        <v>0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</row>
    <row r="56" spans="1:47" s="165" customFormat="1" ht="17.25" customHeight="1">
      <c r="A56" s="167" t="s">
        <v>156</v>
      </c>
      <c r="B56" s="143">
        <v>61275640</v>
      </c>
      <c r="C56" s="143">
        <v>27090378</v>
      </c>
      <c r="D56" s="144">
        <v>44.210681438822995</v>
      </c>
      <c r="E56" s="143">
        <v>4730350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</row>
    <row r="57" spans="1:47" s="165" customFormat="1" ht="28.5" customHeight="1">
      <c r="A57" s="114" t="s">
        <v>157</v>
      </c>
      <c r="B57" s="143">
        <v>-94509611</v>
      </c>
      <c r="C57" s="143">
        <v>45980251</v>
      </c>
      <c r="D57" s="144">
        <v>48.6514022367524</v>
      </c>
      <c r="E57" s="143">
        <v>327739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</row>
    <row r="58" spans="1:47" s="165" customFormat="1" ht="12.75">
      <c r="A58" s="114" t="s">
        <v>158</v>
      </c>
      <c r="B58" s="143">
        <v>-31048</v>
      </c>
      <c r="C58" s="143">
        <v>-642579</v>
      </c>
      <c r="D58" s="144">
        <v>2069.6308940994586</v>
      </c>
      <c r="E58" s="143">
        <v>-150155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</row>
    <row r="59" spans="1:47" s="168" customFormat="1" ht="25.5">
      <c r="A59" s="114" t="s">
        <v>159</v>
      </c>
      <c r="B59" s="143">
        <v>-94478563</v>
      </c>
      <c r="C59" s="143">
        <v>46622830</v>
      </c>
      <c r="D59" s="144">
        <v>49.34752235806127</v>
      </c>
      <c r="E59" s="143">
        <v>477894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</row>
    <row r="60" spans="1:47" s="168" customFormat="1" ht="19.5" customHeight="1">
      <c r="A60" s="115" t="s">
        <v>160</v>
      </c>
      <c r="B60" s="147">
        <v>97486611</v>
      </c>
      <c r="C60" s="147">
        <v>62769669</v>
      </c>
      <c r="D60" s="148">
        <v>64.3879896491632</v>
      </c>
      <c r="E60" s="147">
        <v>7957602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</row>
    <row r="61" spans="1:47" s="169" customFormat="1" ht="15" customHeight="1">
      <c r="A61" s="164" t="s">
        <v>161</v>
      </c>
      <c r="B61" s="150">
        <v>13745053</v>
      </c>
      <c r="C61" s="150">
        <v>11832269</v>
      </c>
      <c r="D61" s="152">
        <v>86.0838368538848</v>
      </c>
      <c r="E61" s="150">
        <v>1305631</v>
      </c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</row>
    <row r="62" spans="1:47" s="165" customFormat="1" ht="15.75" customHeight="1">
      <c r="A62" s="114" t="s">
        <v>162</v>
      </c>
      <c r="B62" s="147">
        <v>83741558</v>
      </c>
      <c r="C62" s="147">
        <v>50937400</v>
      </c>
      <c r="D62" s="148">
        <v>60.82690747167613</v>
      </c>
      <c r="E62" s="147">
        <v>6651971</v>
      </c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</row>
    <row r="63" spans="1:47" s="170" customFormat="1" ht="19.5" customHeight="1">
      <c r="A63" s="115" t="s">
        <v>163</v>
      </c>
      <c r="B63" s="147">
        <v>61413830</v>
      </c>
      <c r="C63" s="147">
        <v>42091410</v>
      </c>
      <c r="D63" s="148">
        <v>68.53734736947688</v>
      </c>
      <c r="E63" s="147">
        <v>4792275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</row>
    <row r="64" spans="1:47" s="171" customFormat="1" ht="12.75">
      <c r="A64" s="164" t="s">
        <v>149</v>
      </c>
      <c r="B64" s="150">
        <v>13729383</v>
      </c>
      <c r="C64" s="150">
        <v>11817601</v>
      </c>
      <c r="D64" s="152">
        <v>86.07525188859543</v>
      </c>
      <c r="E64" s="147">
        <v>1291302</v>
      </c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</row>
    <row r="65" spans="1:47" s="171" customFormat="1" ht="27" customHeight="1">
      <c r="A65" s="114" t="s">
        <v>164</v>
      </c>
      <c r="B65" s="143">
        <v>47684447</v>
      </c>
      <c r="C65" s="143">
        <v>30273809</v>
      </c>
      <c r="D65" s="144">
        <v>63.487805573167286</v>
      </c>
      <c r="E65" s="143">
        <v>3500973</v>
      </c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</row>
    <row r="66" spans="1:47" s="171" customFormat="1" ht="18" customHeight="1">
      <c r="A66" s="115" t="s">
        <v>165</v>
      </c>
      <c r="B66" s="147">
        <v>32142201</v>
      </c>
      <c r="C66" s="147">
        <v>18061824</v>
      </c>
      <c r="D66" s="148">
        <v>56.19348842974381</v>
      </c>
      <c r="E66" s="147">
        <v>3038074</v>
      </c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</row>
    <row r="67" spans="1:47" s="171" customFormat="1" ht="12.75">
      <c r="A67" s="164" t="s">
        <v>152</v>
      </c>
      <c r="B67" s="150">
        <v>14670</v>
      </c>
      <c r="C67" s="150">
        <v>14668</v>
      </c>
      <c r="D67" s="152">
        <v>0</v>
      </c>
      <c r="E67" s="147">
        <v>14329</v>
      </c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</row>
    <row r="68" spans="1:5" ht="15.75" customHeight="1">
      <c r="A68" s="114" t="s">
        <v>166</v>
      </c>
      <c r="B68" s="143">
        <v>32127531</v>
      </c>
      <c r="C68" s="143">
        <v>18047156</v>
      </c>
      <c r="D68" s="144">
        <v>56.173491825437814</v>
      </c>
      <c r="E68" s="143">
        <v>3023745</v>
      </c>
    </row>
    <row r="69" spans="1:5" ht="12.75">
      <c r="A69" s="115" t="s">
        <v>167</v>
      </c>
      <c r="B69" s="147">
        <v>3930580</v>
      </c>
      <c r="C69" s="147">
        <v>2616435</v>
      </c>
      <c r="D69" s="148">
        <v>66.56613018943769</v>
      </c>
      <c r="E69" s="147">
        <v>127253</v>
      </c>
    </row>
    <row r="70" spans="1:5" ht="12.75">
      <c r="A70" s="164" t="s">
        <v>155</v>
      </c>
      <c r="B70" s="150">
        <v>1000</v>
      </c>
      <c r="C70" s="150">
        <v>0</v>
      </c>
      <c r="D70" s="152">
        <v>0</v>
      </c>
      <c r="E70" s="147">
        <v>0</v>
      </c>
    </row>
    <row r="71" spans="1:47" s="165" customFormat="1" ht="13.5" customHeight="1">
      <c r="A71" s="172" t="s">
        <v>168</v>
      </c>
      <c r="B71" s="143">
        <v>3929580</v>
      </c>
      <c r="C71" s="143">
        <v>2616435</v>
      </c>
      <c r="D71" s="144">
        <v>66.58306994640648</v>
      </c>
      <c r="E71" s="143">
        <v>127253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</row>
    <row r="72" spans="1:47" s="165" customFormat="1" ht="25.5">
      <c r="A72" s="114" t="s">
        <v>169</v>
      </c>
      <c r="B72" s="143">
        <v>-16443117</v>
      </c>
      <c r="C72" s="143">
        <v>19275375</v>
      </c>
      <c r="D72" s="144">
        <v>117.22458095992383</v>
      </c>
      <c r="E72" s="143">
        <v>1728942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</row>
    <row r="73" spans="1:47" s="165" customFormat="1" ht="17.25" customHeight="1">
      <c r="A73" s="114" t="s">
        <v>170</v>
      </c>
      <c r="B73" s="143">
        <v>-218608</v>
      </c>
      <c r="C73" s="143">
        <v>-171939</v>
      </c>
      <c r="D73" s="144">
        <v>78.65174193076192</v>
      </c>
      <c r="E73" s="143">
        <v>1729</v>
      </c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</row>
    <row r="74" spans="1:40" s="168" customFormat="1" ht="25.5">
      <c r="A74" s="114" t="s">
        <v>171</v>
      </c>
      <c r="B74" s="143">
        <v>-16224509</v>
      </c>
      <c r="C74" s="143">
        <v>19447314</v>
      </c>
      <c r="D74" s="144">
        <v>119.86380604799814</v>
      </c>
      <c r="E74" s="143">
        <v>1727213</v>
      </c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69"/>
    </row>
    <row r="75" spans="1:39" s="177" customFormat="1" ht="17.25" customHeight="1">
      <c r="A75" s="174" t="s">
        <v>172</v>
      </c>
      <c r="B75" s="175"/>
      <c r="C75" s="175"/>
      <c r="D75" s="176"/>
      <c r="E75" s="175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</row>
    <row r="76" spans="1:39" s="177" customFormat="1" ht="17.25" customHeight="1">
      <c r="A76" s="178" t="s">
        <v>173</v>
      </c>
      <c r="B76" s="175"/>
      <c r="C76" s="175"/>
      <c r="D76" s="176"/>
      <c r="E76" s="175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</row>
    <row r="77" spans="1:40" s="183" customFormat="1" ht="17.25" customHeight="1">
      <c r="A77" s="179" t="s">
        <v>174</v>
      </c>
      <c r="B77" s="175"/>
      <c r="C77" s="180">
        <v>5738518</v>
      </c>
      <c r="D77" s="136"/>
      <c r="E77" s="181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82"/>
    </row>
    <row r="78" spans="1:5" s="173" customFormat="1" ht="17.25" customHeight="1">
      <c r="A78" s="179" t="s">
        <v>175</v>
      </c>
      <c r="B78" s="175"/>
      <c r="C78" s="180">
        <v>7744794</v>
      </c>
      <c r="D78" s="136"/>
      <c r="E78" s="184"/>
    </row>
    <row r="79" spans="1:5" s="173" customFormat="1" ht="17.25" customHeight="1">
      <c r="A79" s="179"/>
      <c r="B79" s="175"/>
      <c r="C79" s="184"/>
      <c r="D79" s="136"/>
      <c r="E79" s="184"/>
    </row>
    <row r="80" spans="1:5" s="173" customFormat="1" ht="17.25" customHeight="1">
      <c r="A80" s="179"/>
      <c r="B80" s="175"/>
      <c r="C80" s="184"/>
      <c r="D80" s="136"/>
      <c r="E80" s="184"/>
    </row>
    <row r="81" spans="1:40" s="183" customFormat="1" ht="17.25" customHeight="1">
      <c r="A81" s="26"/>
      <c r="B81" s="175"/>
      <c r="C81" s="175"/>
      <c r="D81" s="176"/>
      <c r="E81" s="175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82"/>
    </row>
    <row r="82" spans="1:5" s="189" customFormat="1" ht="17.25" customHeight="1">
      <c r="A82" s="185" t="s">
        <v>176</v>
      </c>
      <c r="B82" s="186"/>
      <c r="C82" s="186"/>
      <c r="D82" s="187"/>
      <c r="E82" s="188" t="s">
        <v>13</v>
      </c>
    </row>
    <row r="83" spans="1:5" s="189" customFormat="1" ht="17.25" customHeight="1">
      <c r="A83" s="185"/>
      <c r="B83" s="186"/>
      <c r="C83" s="186"/>
      <c r="D83" s="190"/>
      <c r="E83" s="188"/>
    </row>
    <row r="84" spans="1:5" s="189" customFormat="1" ht="17.25" customHeight="1">
      <c r="A84" s="185"/>
      <c r="B84" s="186"/>
      <c r="C84" s="186"/>
      <c r="D84" s="190"/>
      <c r="E84" s="188"/>
    </row>
    <row r="85" spans="1:5" s="189" customFormat="1" ht="17.25" customHeight="1">
      <c r="A85" s="185"/>
      <c r="B85" s="186"/>
      <c r="C85" s="186"/>
      <c r="D85" s="190"/>
      <c r="E85" s="188"/>
    </row>
    <row r="86" spans="1:5" s="189" customFormat="1" ht="17.25" customHeight="1">
      <c r="A86" s="185"/>
      <c r="B86" s="186"/>
      <c r="C86" s="186"/>
      <c r="D86" s="191"/>
      <c r="E86" s="188"/>
    </row>
    <row r="87" spans="1:5" s="189" customFormat="1" ht="17.25" customHeight="1">
      <c r="A87" s="33" t="s">
        <v>177</v>
      </c>
      <c r="B87" s="186"/>
      <c r="C87" s="186"/>
      <c r="D87" s="191"/>
      <c r="E87" s="188"/>
    </row>
    <row r="88" spans="2:5" s="189" customFormat="1" ht="17.25" customHeight="1">
      <c r="B88" s="192"/>
      <c r="C88" s="192"/>
      <c r="D88" s="193"/>
      <c r="E88" s="192"/>
    </row>
    <row r="89" spans="1:5" s="189" customFormat="1" ht="17.25" customHeight="1">
      <c r="A89" s="26"/>
      <c r="B89" s="192"/>
      <c r="C89" s="192"/>
      <c r="D89" s="193"/>
      <c r="E89" s="192"/>
    </row>
    <row r="90" spans="1:5" s="189" customFormat="1" ht="17.25" customHeight="1">
      <c r="A90" s="26"/>
      <c r="B90" s="192"/>
      <c r="C90" s="192"/>
      <c r="D90" s="193"/>
      <c r="E90" s="192"/>
    </row>
    <row r="91" spans="1:5" s="189" customFormat="1" ht="17.25" customHeight="1">
      <c r="A91" s="26"/>
      <c r="B91" s="192"/>
      <c r="C91" s="192"/>
      <c r="D91" s="193"/>
      <c r="E91" s="192"/>
    </row>
    <row r="92" spans="1:5" s="189" customFormat="1" ht="17.25" customHeight="1">
      <c r="A92" s="194"/>
      <c r="B92" s="192"/>
      <c r="C92" s="192"/>
      <c r="D92" s="193"/>
      <c r="E92" s="192"/>
    </row>
    <row r="93" spans="1:5" s="189" customFormat="1" ht="17.25" customHeight="1">
      <c r="A93" s="194"/>
      <c r="B93" s="195"/>
      <c r="C93" s="196"/>
      <c r="D93" s="193"/>
      <c r="E93" s="192"/>
    </row>
    <row r="94" spans="1:5" s="189" customFormat="1" ht="17.25" customHeight="1">
      <c r="A94" s="26"/>
      <c r="B94" s="192"/>
      <c r="C94" s="192"/>
      <c r="D94" s="193"/>
      <c r="E94" s="192"/>
    </row>
    <row r="95" spans="1:5" s="189" customFormat="1" ht="17.25" customHeight="1">
      <c r="A95" s="26"/>
      <c r="B95" s="192"/>
      <c r="C95" s="192"/>
      <c r="D95" s="193"/>
      <c r="E95" s="192"/>
    </row>
    <row r="96" spans="1:5" s="189" customFormat="1" ht="17.25" customHeight="1">
      <c r="A96" s="26"/>
      <c r="B96" s="192"/>
      <c r="C96" s="192"/>
      <c r="D96" s="193"/>
      <c r="E96" s="192"/>
    </row>
    <row r="97" spans="1:5" s="189" customFormat="1" ht="17.25" customHeight="1">
      <c r="A97" s="26"/>
      <c r="B97" s="192"/>
      <c r="C97" s="192"/>
      <c r="D97" s="193"/>
      <c r="E97" s="192"/>
    </row>
    <row r="98" spans="1:5" s="189" customFormat="1" ht="17.25" customHeight="1">
      <c r="A98" s="26"/>
      <c r="B98" s="192"/>
      <c r="C98" s="192"/>
      <c r="D98" s="193"/>
      <c r="E98" s="192"/>
    </row>
    <row r="99" spans="1:5" s="189" customFormat="1" ht="17.25" customHeight="1">
      <c r="A99" s="26"/>
      <c r="B99" s="192"/>
      <c r="C99" s="192"/>
      <c r="D99" s="193"/>
      <c r="E99" s="192"/>
    </row>
    <row r="100" spans="1:5" s="189" customFormat="1" ht="17.25" customHeight="1">
      <c r="A100" s="25"/>
      <c r="B100" s="192"/>
      <c r="C100" s="192"/>
      <c r="D100" s="193"/>
      <c r="E100" s="192"/>
    </row>
    <row r="101" spans="1:5" s="189" customFormat="1" ht="17.25" customHeight="1">
      <c r="A101" s="25"/>
      <c r="B101" s="192"/>
      <c r="C101" s="192"/>
      <c r="D101" s="193"/>
      <c r="E101" s="192"/>
    </row>
    <row r="102" spans="1:5" s="189" customFormat="1" ht="17.25" customHeight="1">
      <c r="A102" s="26"/>
      <c r="B102" s="192"/>
      <c r="C102" s="192"/>
      <c r="D102" s="193"/>
      <c r="E102" s="192"/>
    </row>
    <row r="103" spans="1:5" s="189" customFormat="1" ht="17.25" customHeight="1">
      <c r="A103" s="26"/>
      <c r="B103" s="192"/>
      <c r="C103" s="192"/>
      <c r="D103" s="193"/>
      <c r="E103" s="192"/>
    </row>
    <row r="104" spans="1:5" s="189" customFormat="1" ht="17.25" customHeight="1">
      <c r="A104" s="194"/>
      <c r="B104" s="192"/>
      <c r="C104" s="192"/>
      <c r="D104" s="193"/>
      <c r="E104" s="192"/>
    </row>
    <row r="105" spans="1:5" s="189" customFormat="1" ht="17.25" customHeight="1">
      <c r="A105" s="128"/>
      <c r="B105" s="192"/>
      <c r="C105" s="192"/>
      <c r="D105" s="193"/>
      <c r="E105" s="192"/>
    </row>
    <row r="107" ht="17.25" customHeight="1">
      <c r="A107" s="26"/>
    </row>
    <row r="108" spans="1:5" s="189" customFormat="1" ht="17.25" customHeight="1">
      <c r="A108" s="26"/>
      <c r="B108" s="192"/>
      <c r="C108" s="192"/>
      <c r="D108" s="193"/>
      <c r="E108" s="192"/>
    </row>
    <row r="109" spans="1:5" s="189" customFormat="1" ht="17.25" customHeight="1">
      <c r="A109" s="26"/>
      <c r="B109" s="192"/>
      <c r="C109" s="192"/>
      <c r="D109" s="193"/>
      <c r="E109" s="192"/>
    </row>
    <row r="110" spans="1:5" s="189" customFormat="1" ht="17.25" customHeight="1">
      <c r="A110" s="25"/>
      <c r="B110" s="192"/>
      <c r="C110" s="192"/>
      <c r="D110" s="193"/>
      <c r="E110" s="192"/>
    </row>
    <row r="111" spans="1:5" s="189" customFormat="1" ht="17.25" customHeight="1">
      <c r="A111" s="25"/>
      <c r="B111" s="192"/>
      <c r="C111" s="192"/>
      <c r="D111" s="193"/>
      <c r="E111" s="192"/>
    </row>
    <row r="112" spans="1:5" s="189" customFormat="1" ht="17.25" customHeight="1">
      <c r="A112" s="26"/>
      <c r="B112" s="192"/>
      <c r="C112" s="192"/>
      <c r="D112" s="193"/>
      <c r="E112" s="192"/>
    </row>
    <row r="113" spans="1:5" s="189" customFormat="1" ht="17.25" customHeight="1">
      <c r="A113" s="26"/>
      <c r="B113" s="192"/>
      <c r="C113" s="192"/>
      <c r="D113" s="193"/>
      <c r="E113" s="192"/>
    </row>
    <row r="114" spans="1:5" s="189" customFormat="1" ht="17.25" customHeight="1">
      <c r="A114" s="199"/>
      <c r="B114" s="192"/>
      <c r="C114" s="192"/>
      <c r="D114" s="193"/>
      <c r="E114" s="192"/>
    </row>
    <row r="115" ht="17.25" customHeight="1">
      <c r="A115" s="199"/>
    </row>
    <row r="116" ht="17.25" customHeight="1">
      <c r="A116" s="199"/>
    </row>
    <row r="117" ht="17.25" customHeight="1">
      <c r="A117" s="199"/>
    </row>
    <row r="118" ht="17.25" customHeight="1">
      <c r="A118" s="199"/>
    </row>
    <row r="119" ht="17.25" customHeight="1">
      <c r="A119" s="199"/>
    </row>
    <row r="120" ht="17.25" customHeight="1">
      <c r="A120" s="199"/>
    </row>
    <row r="126" ht="17.25" customHeight="1">
      <c r="A126" s="199"/>
    </row>
    <row r="127" ht="17.25" customHeight="1">
      <c r="A127" s="199"/>
    </row>
    <row r="128" ht="17.25" customHeight="1">
      <c r="A128" s="199"/>
    </row>
    <row r="129" ht="17.25" customHeight="1">
      <c r="A129" s="199"/>
    </row>
    <row r="132" ht="17.25" customHeight="1">
      <c r="A132" s="199"/>
    </row>
    <row r="133" ht="17.25" customHeight="1">
      <c r="A133" s="199"/>
    </row>
    <row r="136" ht="17.25" customHeight="1">
      <c r="A136" s="199"/>
    </row>
    <row r="137" ht="17.25" customHeight="1">
      <c r="A137" s="199"/>
    </row>
    <row r="138" ht="17.25" customHeight="1">
      <c r="A138" s="199"/>
    </row>
    <row r="139" ht="17.25" customHeight="1">
      <c r="A139" s="199"/>
    </row>
    <row r="140" ht="17.25" customHeight="1">
      <c r="A140" s="199"/>
    </row>
    <row r="141" ht="17.25" customHeight="1">
      <c r="A141" s="199"/>
    </row>
    <row r="142" ht="17.25" customHeight="1">
      <c r="A142" s="199"/>
    </row>
    <row r="143" ht="17.25" customHeight="1">
      <c r="A143" s="199"/>
    </row>
    <row r="144" ht="17.25" customHeight="1">
      <c r="A144" s="199"/>
    </row>
    <row r="145" ht="17.25" customHeight="1">
      <c r="A145" s="199"/>
    </row>
    <row r="146" ht="17.25" customHeight="1">
      <c r="A146" s="199"/>
    </row>
    <row r="147" ht="17.25" customHeight="1">
      <c r="A147" s="199"/>
    </row>
    <row r="148" ht="17.25" customHeight="1">
      <c r="A148" s="199"/>
    </row>
    <row r="149" ht="17.25" customHeight="1">
      <c r="A149" s="199"/>
    </row>
    <row r="150" ht="17.25" customHeight="1">
      <c r="A150" s="199"/>
    </row>
    <row r="151" ht="17.25" customHeight="1">
      <c r="A151" s="199"/>
    </row>
    <row r="152" ht="17.25" customHeight="1">
      <c r="A152" s="199"/>
    </row>
    <row r="153" ht="17.25" customHeight="1">
      <c r="A153" s="199"/>
    </row>
    <row r="154" ht="17.25" customHeight="1">
      <c r="A154" s="199"/>
    </row>
    <row r="155" ht="17.25" customHeight="1">
      <c r="A155" s="199"/>
    </row>
    <row r="156" ht="17.25" customHeight="1">
      <c r="A156" s="199"/>
    </row>
    <row r="157" ht="17.25" customHeight="1">
      <c r="A157" s="199"/>
    </row>
    <row r="158" ht="17.25" customHeight="1">
      <c r="A158" s="199"/>
    </row>
    <row r="159" ht="17.25" customHeight="1">
      <c r="A159" s="199"/>
    </row>
    <row r="160" ht="17.25" customHeight="1">
      <c r="A160" s="199"/>
    </row>
  </sheetData>
  <mergeCells count="7">
    <mergeCell ref="A7:E7"/>
    <mergeCell ref="A8:F8"/>
    <mergeCell ref="A9:F9"/>
    <mergeCell ref="A1:E1"/>
    <mergeCell ref="A2:E2"/>
    <mergeCell ref="A4:F4"/>
    <mergeCell ref="A6:E6"/>
  </mergeCells>
  <printOptions horizontalCentered="1"/>
  <pageMargins left="0.9448818897637796" right="0.7480314960629921" top="0.984251968503937" bottom="0.984251968503937" header="0.5118110236220472" footer="0.5118110236220472"/>
  <pageSetup firstPageNumber="36" useFirstPageNumber="1" horizontalDpi="600" verticalDpi="600" orientation="portrait" paperSize="9" scale="84" r:id="rId1"/>
  <headerFooter alignWithMargins="0">
    <oddFooter>&amp;C&amp;"times,Regular"&amp;P</oddFooter>
  </headerFooter>
  <rowBreaks count="2" manualBreakCount="2">
    <brk id="44" max="4" man="1"/>
    <brk id="87" max="4" man="1"/>
  </rowBreaks>
  <colBreaks count="2" manualBreakCount="2">
    <brk id="5" max="79" man="1"/>
    <brk id="6" max="7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71"/>
  <sheetViews>
    <sheetView workbookViewId="0" topLeftCell="A1">
      <selection activeCell="A9" sqref="A9:F9"/>
    </sheetView>
  </sheetViews>
  <sheetFormatPr defaultColWidth="9.140625" defaultRowHeight="12.75"/>
  <cols>
    <col min="1" max="1" width="9.57421875" style="592" customWidth="1"/>
    <col min="2" max="2" width="46.8515625" style="593" customWidth="1"/>
    <col min="3" max="3" width="11.421875" style="655" customWidth="1"/>
    <col min="4" max="4" width="12.57421875" style="655" bestFit="1" customWidth="1"/>
    <col min="5" max="5" width="11.421875" style="597" customWidth="1"/>
    <col min="6" max="6" width="12.00390625" style="655" bestFit="1" customWidth="1"/>
    <col min="7" max="7" width="9.140625" style="15" customWidth="1"/>
    <col min="8" max="9" width="9.140625" style="44" customWidth="1"/>
    <col min="10" max="16384" width="9.140625" style="15" customWidth="1"/>
  </cols>
  <sheetData>
    <row r="1" spans="1:55" s="25" customFormat="1" ht="12.75">
      <c r="A1" s="1111" t="s">
        <v>1066</v>
      </c>
      <c r="B1" s="1111"/>
      <c r="C1" s="1111"/>
      <c r="D1" s="1111"/>
      <c r="E1" s="1111"/>
      <c r="F1" s="1111"/>
      <c r="G1" s="1"/>
      <c r="H1" s="352"/>
      <c r="I1" s="352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s="25" customFormat="1" ht="15" customHeight="1">
      <c r="A2" s="1112" t="s">
        <v>1067</v>
      </c>
      <c r="B2" s="1112"/>
      <c r="C2" s="1112"/>
      <c r="D2" s="1112"/>
      <c r="E2" s="1112"/>
      <c r="F2" s="1112"/>
      <c r="G2" s="4"/>
      <c r="H2" s="353"/>
      <c r="I2" s="353"/>
      <c r="J2" s="4"/>
      <c r="K2" s="4"/>
      <c r="L2" s="4"/>
      <c r="M2" s="4"/>
      <c r="N2" s="4"/>
      <c r="O2" s="4"/>
      <c r="P2" s="4"/>
      <c r="Q2" s="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s="25" customFormat="1" ht="1.5" customHeight="1">
      <c r="A3" s="7"/>
      <c r="B3" s="8"/>
      <c r="C3" s="9"/>
      <c r="D3" s="9"/>
      <c r="E3" s="7"/>
      <c r="F3" s="7"/>
      <c r="G3" s="6"/>
      <c r="H3" s="6"/>
      <c r="I3" s="6"/>
      <c r="J3" s="5"/>
      <c r="K3" s="6"/>
      <c r="L3" s="5"/>
      <c r="M3" s="5"/>
      <c r="N3" s="6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17" s="12" customFormat="1" ht="12.75">
      <c r="A4" s="1113" t="s">
        <v>1068</v>
      </c>
      <c r="B4" s="1113"/>
      <c r="C4" s="1113"/>
      <c r="D4" s="1113"/>
      <c r="E4" s="1113"/>
      <c r="F4" s="1113"/>
      <c r="G4" s="10"/>
      <c r="H4" s="354"/>
      <c r="I4" s="354"/>
      <c r="J4" s="10"/>
      <c r="K4" s="10"/>
      <c r="L4" s="10"/>
      <c r="M4" s="10"/>
      <c r="N4" s="10"/>
      <c r="O4" s="10"/>
      <c r="P4" s="10"/>
      <c r="Q4" s="10"/>
    </row>
    <row r="5" spans="2:16" s="12" customFormat="1" ht="12.75">
      <c r="B5" s="11"/>
      <c r="C5" s="11"/>
      <c r="D5" s="11"/>
      <c r="E5" s="11"/>
      <c r="F5" s="11"/>
      <c r="G5" s="11"/>
      <c r="H5" s="42"/>
      <c r="I5" s="42"/>
      <c r="J5" s="11"/>
      <c r="K5" s="11"/>
      <c r="L5" s="11"/>
      <c r="M5" s="11"/>
      <c r="N5" s="11"/>
      <c r="O5" s="11"/>
      <c r="P5" s="11"/>
    </row>
    <row r="6" spans="1:17" ht="17.25" customHeight="1">
      <c r="A6" s="1111" t="s">
        <v>1069</v>
      </c>
      <c r="B6" s="1111"/>
      <c r="C6" s="1111"/>
      <c r="D6" s="1111"/>
      <c r="E6" s="1111"/>
      <c r="F6" s="1111"/>
      <c r="G6" s="13"/>
      <c r="H6" s="355"/>
      <c r="I6" s="355"/>
      <c r="J6" s="13"/>
      <c r="K6" s="13"/>
      <c r="L6" s="13"/>
      <c r="M6" s="13"/>
      <c r="N6" s="13"/>
      <c r="O6" s="13"/>
      <c r="P6" s="13"/>
      <c r="Q6" s="13"/>
    </row>
    <row r="7" spans="1:17" ht="17.25" customHeight="1">
      <c r="A7" s="866" t="s">
        <v>675</v>
      </c>
      <c r="B7" s="866"/>
      <c r="C7" s="866"/>
      <c r="D7" s="866"/>
      <c r="E7" s="866"/>
      <c r="F7" s="866"/>
      <c r="G7" s="13"/>
      <c r="H7" s="355"/>
      <c r="I7" s="355"/>
      <c r="J7" s="13"/>
      <c r="K7" s="13"/>
      <c r="L7" s="13"/>
      <c r="M7" s="13"/>
      <c r="N7" s="13"/>
      <c r="O7" s="13"/>
      <c r="P7" s="13"/>
      <c r="Q7" s="13"/>
    </row>
    <row r="8" spans="1:17" ht="17.25" customHeight="1">
      <c r="A8" s="1109" t="s">
        <v>113</v>
      </c>
      <c r="B8" s="1109"/>
      <c r="C8" s="1109"/>
      <c r="D8" s="1109"/>
      <c r="E8" s="1109"/>
      <c r="F8" s="1109"/>
      <c r="G8" s="13"/>
      <c r="H8" s="355"/>
      <c r="I8" s="355"/>
      <c r="J8" s="13"/>
      <c r="K8" s="13"/>
      <c r="L8" s="13"/>
      <c r="M8" s="13"/>
      <c r="N8" s="13"/>
      <c r="O8" s="13"/>
      <c r="P8" s="13"/>
      <c r="Q8" s="13"/>
    </row>
    <row r="9" spans="1:15" s="22" customFormat="1" ht="12.75">
      <c r="A9" s="1110" t="s">
        <v>1072</v>
      </c>
      <c r="B9" s="1110"/>
      <c r="C9" s="1110"/>
      <c r="D9" s="1110"/>
      <c r="E9" s="1110"/>
      <c r="F9" s="1110"/>
      <c r="G9" s="18"/>
      <c r="H9" s="47"/>
      <c r="I9" s="47"/>
      <c r="J9" s="18"/>
      <c r="K9" s="18"/>
      <c r="L9" s="18"/>
      <c r="M9" s="18"/>
      <c r="N9" s="5"/>
      <c r="O9" s="5"/>
    </row>
    <row r="10" spans="1:15" s="22" customFormat="1" ht="12.75">
      <c r="A10" s="49" t="s">
        <v>1073</v>
      </c>
      <c r="B10" s="33"/>
      <c r="C10" s="20"/>
      <c r="D10" s="18"/>
      <c r="F10" s="21" t="s">
        <v>676</v>
      </c>
      <c r="G10" s="20"/>
      <c r="H10" s="51"/>
      <c r="I10" s="51"/>
      <c r="K10" s="20"/>
      <c r="N10" s="5"/>
      <c r="O10" s="5"/>
    </row>
    <row r="11" spans="1:6" ht="15.75">
      <c r="A11" s="588"/>
      <c r="B11" s="589"/>
      <c r="C11" s="15"/>
      <c r="D11" s="590"/>
      <c r="E11" s="15"/>
      <c r="F11" s="591" t="s">
        <v>677</v>
      </c>
    </row>
    <row r="12" spans="3:6" ht="12.75" customHeight="1">
      <c r="C12" s="594"/>
      <c r="D12" s="594"/>
      <c r="F12" s="598" t="s">
        <v>17</v>
      </c>
    </row>
    <row r="13" spans="1:9" s="25" customFormat="1" ht="46.5" customHeight="1">
      <c r="A13" s="599" t="s">
        <v>678</v>
      </c>
      <c r="B13" s="599" t="s">
        <v>679</v>
      </c>
      <c r="C13" s="600" t="s">
        <v>115</v>
      </c>
      <c r="D13" s="600" t="s">
        <v>20</v>
      </c>
      <c r="E13" s="601" t="s">
        <v>680</v>
      </c>
      <c r="F13" s="600" t="s">
        <v>1080</v>
      </c>
      <c r="H13" s="53"/>
      <c r="I13" s="53"/>
    </row>
    <row r="14" spans="1:9" s="25" customFormat="1" ht="12.75">
      <c r="A14" s="602">
        <v>1</v>
      </c>
      <c r="B14" s="599">
        <v>2</v>
      </c>
      <c r="C14" s="603">
        <v>3</v>
      </c>
      <c r="D14" s="600">
        <v>4</v>
      </c>
      <c r="E14" s="599">
        <v>5</v>
      </c>
      <c r="F14" s="600">
        <v>6</v>
      </c>
      <c r="H14" s="53"/>
      <c r="I14" s="53"/>
    </row>
    <row r="15" spans="1:9" s="25" customFormat="1" ht="15.75">
      <c r="A15" s="604" t="s">
        <v>681</v>
      </c>
      <c r="B15" s="605" t="s">
        <v>682</v>
      </c>
      <c r="C15" s="606">
        <v>996867140</v>
      </c>
      <c r="D15" s="606">
        <v>859083215</v>
      </c>
      <c r="E15" s="607">
        <v>86.17830606794803</v>
      </c>
      <c r="F15" s="606">
        <v>98395763</v>
      </c>
      <c r="H15" s="351"/>
      <c r="I15" s="351"/>
    </row>
    <row r="16" spans="1:9" s="25" customFormat="1" ht="15.75">
      <c r="A16" s="604" t="s">
        <v>681</v>
      </c>
      <c r="B16" s="605" t="s">
        <v>683</v>
      </c>
      <c r="C16" s="606">
        <v>615575671</v>
      </c>
      <c r="D16" s="606">
        <v>541231798</v>
      </c>
      <c r="E16" s="607">
        <v>87.92287016814217</v>
      </c>
      <c r="F16" s="606">
        <v>57116005</v>
      </c>
      <c r="H16" s="53"/>
      <c r="I16" s="53"/>
    </row>
    <row r="17" spans="1:9" s="25" customFormat="1" ht="15.75">
      <c r="A17" s="604" t="s">
        <v>681</v>
      </c>
      <c r="B17" s="605" t="s">
        <v>684</v>
      </c>
      <c r="C17" s="606">
        <v>511315341</v>
      </c>
      <c r="D17" s="606">
        <v>449773495</v>
      </c>
      <c r="E17" s="607">
        <v>87.96401338562615</v>
      </c>
      <c r="F17" s="606">
        <v>46700725</v>
      </c>
      <c r="H17" s="53"/>
      <c r="I17" s="53"/>
    </row>
    <row r="18" spans="1:9" s="25" customFormat="1" ht="15.75">
      <c r="A18" s="604" t="s">
        <v>681</v>
      </c>
      <c r="B18" s="605" t="s">
        <v>685</v>
      </c>
      <c r="C18" s="606">
        <v>507934718</v>
      </c>
      <c r="D18" s="606">
        <v>445598679</v>
      </c>
      <c r="E18" s="607">
        <v>87.72754907452497</v>
      </c>
      <c r="F18" s="606">
        <v>46234424</v>
      </c>
      <c r="H18" s="53"/>
      <c r="I18" s="53"/>
    </row>
    <row r="19" spans="1:9" s="25" customFormat="1" ht="15.75">
      <c r="A19" s="608" t="s">
        <v>184</v>
      </c>
      <c r="B19" s="605" t="s">
        <v>686</v>
      </c>
      <c r="C19" s="606">
        <v>446975303</v>
      </c>
      <c r="D19" s="606">
        <v>390556558</v>
      </c>
      <c r="E19" s="607">
        <v>87.37765943189035</v>
      </c>
      <c r="F19" s="606">
        <v>42252592</v>
      </c>
      <c r="H19" s="53"/>
      <c r="I19" s="53"/>
    </row>
    <row r="20" spans="1:9" s="25" customFormat="1" ht="37.5" customHeight="1">
      <c r="A20" s="609"/>
      <c r="B20" s="610" t="s">
        <v>687</v>
      </c>
      <c r="C20" s="611" t="s">
        <v>1083</v>
      </c>
      <c r="D20" s="611">
        <v>3175939</v>
      </c>
      <c r="E20" s="612" t="s">
        <v>1083</v>
      </c>
      <c r="F20" s="611">
        <v>-1962829</v>
      </c>
      <c r="H20" s="53"/>
      <c r="I20" s="53"/>
    </row>
    <row r="21" spans="1:9" s="25" customFormat="1" ht="31.5">
      <c r="A21" s="613"/>
      <c r="B21" s="610" t="s">
        <v>688</v>
      </c>
      <c r="C21" s="611" t="s">
        <v>1083</v>
      </c>
      <c r="D21" s="611">
        <v>213988419</v>
      </c>
      <c r="E21" s="612" t="s">
        <v>1083</v>
      </c>
      <c r="F21" s="611">
        <v>25527779</v>
      </c>
      <c r="H21" s="53"/>
      <c r="I21" s="53"/>
    </row>
    <row r="22" spans="1:9" s="25" customFormat="1" ht="15.75">
      <c r="A22" s="614"/>
      <c r="B22" s="610" t="s">
        <v>689</v>
      </c>
      <c r="C22" s="611" t="s">
        <v>1083</v>
      </c>
      <c r="D22" s="611">
        <v>95613</v>
      </c>
      <c r="E22" s="612" t="s">
        <v>1083</v>
      </c>
      <c r="F22" s="611">
        <v>9549</v>
      </c>
      <c r="H22" s="53"/>
      <c r="I22" s="53"/>
    </row>
    <row r="23" spans="1:9" s="25" customFormat="1" ht="15.75">
      <c r="A23" s="614"/>
      <c r="B23" s="610" t="s">
        <v>690</v>
      </c>
      <c r="C23" s="611" t="s">
        <v>1083</v>
      </c>
      <c r="D23" s="611">
        <v>234958380</v>
      </c>
      <c r="E23" s="612" t="s">
        <v>1083</v>
      </c>
      <c r="F23" s="611">
        <v>25147486</v>
      </c>
      <c r="H23" s="53"/>
      <c r="I23" s="53"/>
    </row>
    <row r="24" spans="1:9" s="25" customFormat="1" ht="15.75">
      <c r="A24" s="614"/>
      <c r="B24" s="610" t="s">
        <v>691</v>
      </c>
      <c r="C24" s="611" t="s">
        <v>1083</v>
      </c>
      <c r="D24" s="611">
        <v>3542419</v>
      </c>
      <c r="E24" s="612" t="s">
        <v>1083</v>
      </c>
      <c r="F24" s="611">
        <v>219772</v>
      </c>
      <c r="H24" s="53"/>
      <c r="I24" s="53"/>
    </row>
    <row r="25" spans="1:9" s="25" customFormat="1" ht="30" customHeight="1">
      <c r="A25" s="614"/>
      <c r="B25" s="610" t="s">
        <v>692</v>
      </c>
      <c r="C25" s="611" t="s">
        <v>1083</v>
      </c>
      <c r="D25" s="611">
        <v>58119374</v>
      </c>
      <c r="E25" s="612" t="s">
        <v>1083</v>
      </c>
      <c r="F25" s="611">
        <v>6249621</v>
      </c>
      <c r="H25" s="53"/>
      <c r="I25" s="53"/>
    </row>
    <row r="26" spans="1:9" s="25" customFormat="1" ht="27.75" customHeight="1" hidden="1">
      <c r="A26" s="614"/>
      <c r="B26" s="615" t="s">
        <v>693</v>
      </c>
      <c r="C26" s="611" t="s">
        <v>1083</v>
      </c>
      <c r="D26" s="611">
        <v>18798</v>
      </c>
      <c r="E26" s="616" t="s">
        <v>1083</v>
      </c>
      <c r="F26" s="611">
        <v>18798</v>
      </c>
      <c r="H26" s="53"/>
      <c r="I26" s="53"/>
    </row>
    <row r="27" spans="1:9" s="25" customFormat="1" ht="18" customHeight="1">
      <c r="A27" s="608" t="s">
        <v>205</v>
      </c>
      <c r="B27" s="605" t="s">
        <v>694</v>
      </c>
      <c r="C27" s="606">
        <v>60959415</v>
      </c>
      <c r="D27" s="606">
        <v>55042121</v>
      </c>
      <c r="E27" s="607">
        <v>90.29305973490723</v>
      </c>
      <c r="F27" s="606">
        <v>3981832</v>
      </c>
      <c r="H27" s="53"/>
      <c r="I27" s="53"/>
    </row>
    <row r="28" spans="1:9" s="25" customFormat="1" ht="15.75">
      <c r="A28" s="604" t="s">
        <v>695</v>
      </c>
      <c r="B28" s="617" t="s">
        <v>696</v>
      </c>
      <c r="C28" s="618">
        <v>60770607</v>
      </c>
      <c r="D28" s="618">
        <v>54965038</v>
      </c>
      <c r="E28" s="619">
        <v>90.44674837623393</v>
      </c>
      <c r="F28" s="618">
        <v>3979058</v>
      </c>
      <c r="H28" s="53"/>
      <c r="I28" s="53"/>
    </row>
    <row r="29" spans="1:9" s="25" customFormat="1" ht="15.75">
      <c r="A29" s="604" t="s">
        <v>697</v>
      </c>
      <c r="B29" s="617" t="s">
        <v>698</v>
      </c>
      <c r="C29" s="618">
        <v>29188220</v>
      </c>
      <c r="D29" s="618">
        <v>24588047</v>
      </c>
      <c r="E29" s="619">
        <v>84.23962475272559</v>
      </c>
      <c r="F29" s="618">
        <v>1036436</v>
      </c>
      <c r="H29" s="53"/>
      <c r="I29" s="53"/>
    </row>
    <row r="30" spans="1:9" s="25" customFormat="1" ht="31.5">
      <c r="A30" s="620" t="s">
        <v>699</v>
      </c>
      <c r="B30" s="621" t="s">
        <v>700</v>
      </c>
      <c r="C30" s="611" t="s">
        <v>1083</v>
      </c>
      <c r="D30" s="611">
        <v>22802541</v>
      </c>
      <c r="E30" s="612" t="s">
        <v>1083</v>
      </c>
      <c r="F30" s="611">
        <v>880969</v>
      </c>
      <c r="H30" s="53"/>
      <c r="I30" s="53"/>
    </row>
    <row r="31" spans="1:9" s="25" customFormat="1" ht="31.5">
      <c r="A31" s="620" t="s">
        <v>701</v>
      </c>
      <c r="B31" s="621" t="s">
        <v>702</v>
      </c>
      <c r="C31" s="611" t="s">
        <v>1083</v>
      </c>
      <c r="D31" s="611">
        <v>1785506</v>
      </c>
      <c r="E31" s="612" t="s">
        <v>1083</v>
      </c>
      <c r="F31" s="611">
        <v>155467</v>
      </c>
      <c r="H31" s="53"/>
      <c r="I31" s="53"/>
    </row>
    <row r="32" spans="1:9" s="25" customFormat="1" ht="31.5" customHeight="1">
      <c r="A32" s="604" t="s">
        <v>703</v>
      </c>
      <c r="B32" s="617" t="s">
        <v>704</v>
      </c>
      <c r="C32" s="618">
        <v>31582387</v>
      </c>
      <c r="D32" s="618">
        <v>30376991</v>
      </c>
      <c r="E32" s="619">
        <v>96.18332838490011</v>
      </c>
      <c r="F32" s="618">
        <v>2942622</v>
      </c>
      <c r="H32" s="53"/>
      <c r="I32" s="53"/>
    </row>
    <row r="33" spans="1:9" s="25" customFormat="1" ht="31.5">
      <c r="A33" s="620" t="s">
        <v>705</v>
      </c>
      <c r="B33" s="621" t="s">
        <v>706</v>
      </c>
      <c r="C33" s="611" t="s">
        <v>1083</v>
      </c>
      <c r="D33" s="611">
        <v>29346439</v>
      </c>
      <c r="E33" s="612" t="s">
        <v>1083</v>
      </c>
      <c r="F33" s="611">
        <v>2872352</v>
      </c>
      <c r="H33" s="53"/>
      <c r="I33" s="53"/>
    </row>
    <row r="34" spans="1:9" s="25" customFormat="1" ht="31.5">
      <c r="A34" s="620" t="s">
        <v>707</v>
      </c>
      <c r="B34" s="621" t="s">
        <v>708</v>
      </c>
      <c r="C34" s="611" t="s">
        <v>1083</v>
      </c>
      <c r="D34" s="611">
        <v>1030552</v>
      </c>
      <c r="E34" s="612" t="s">
        <v>1083</v>
      </c>
      <c r="F34" s="611">
        <v>70270</v>
      </c>
      <c r="H34" s="53"/>
      <c r="I34" s="53"/>
    </row>
    <row r="35" spans="1:9" s="25" customFormat="1" ht="15.75">
      <c r="A35" s="604" t="s">
        <v>709</v>
      </c>
      <c r="B35" s="617" t="s">
        <v>710</v>
      </c>
      <c r="C35" s="618">
        <v>39536</v>
      </c>
      <c r="D35" s="618">
        <v>34375</v>
      </c>
      <c r="E35" s="619">
        <v>86.94607446377984</v>
      </c>
      <c r="F35" s="618">
        <v>402</v>
      </c>
      <c r="H35" s="53"/>
      <c r="I35" s="53"/>
    </row>
    <row r="36" spans="1:9" s="25" customFormat="1" ht="15.75">
      <c r="A36" s="604" t="s">
        <v>711</v>
      </c>
      <c r="B36" s="617" t="s">
        <v>712</v>
      </c>
      <c r="C36" s="618" t="s">
        <v>1083</v>
      </c>
      <c r="D36" s="618">
        <v>42708</v>
      </c>
      <c r="E36" s="622" t="s">
        <v>1083</v>
      </c>
      <c r="F36" s="618">
        <v>2372</v>
      </c>
      <c r="H36" s="53"/>
      <c r="I36" s="53"/>
    </row>
    <row r="37" spans="1:9" s="25" customFormat="1" ht="15.75">
      <c r="A37" s="623" t="s">
        <v>713</v>
      </c>
      <c r="B37" s="605" t="s">
        <v>714</v>
      </c>
      <c r="C37" s="606">
        <v>3380623</v>
      </c>
      <c r="D37" s="606">
        <v>4174816</v>
      </c>
      <c r="E37" s="607">
        <v>123.49250419227462</v>
      </c>
      <c r="F37" s="606">
        <v>466301</v>
      </c>
      <c r="H37" s="53"/>
      <c r="I37" s="53"/>
    </row>
    <row r="38" spans="1:9" s="25" customFormat="1" ht="15.75">
      <c r="A38" s="604" t="s">
        <v>715</v>
      </c>
      <c r="B38" s="617" t="s">
        <v>716</v>
      </c>
      <c r="C38" s="618">
        <v>3380623</v>
      </c>
      <c r="D38" s="618">
        <v>4174816</v>
      </c>
      <c r="E38" s="619">
        <v>123.49250419227462</v>
      </c>
      <c r="F38" s="618">
        <v>466301</v>
      </c>
      <c r="H38" s="53"/>
      <c r="I38" s="53"/>
    </row>
    <row r="39" spans="1:9" s="25" customFormat="1" ht="15.75">
      <c r="A39" s="604" t="s">
        <v>717</v>
      </c>
      <c r="B39" s="617" t="s">
        <v>718</v>
      </c>
      <c r="C39" s="618">
        <v>0</v>
      </c>
      <c r="D39" s="618">
        <v>0</v>
      </c>
      <c r="E39" s="619">
        <v>0</v>
      </c>
      <c r="F39" s="618">
        <v>0</v>
      </c>
      <c r="H39" s="53"/>
      <c r="I39" s="53"/>
    </row>
    <row r="40" spans="1:9" s="25" customFormat="1" ht="15.75">
      <c r="A40" s="604" t="s">
        <v>681</v>
      </c>
      <c r="B40" s="605" t="s">
        <v>719</v>
      </c>
      <c r="C40" s="606">
        <v>104260330</v>
      </c>
      <c r="D40" s="606">
        <v>91458303</v>
      </c>
      <c r="E40" s="607">
        <v>87.72109487856024</v>
      </c>
      <c r="F40" s="606">
        <v>10415280</v>
      </c>
      <c r="H40" s="53"/>
      <c r="I40" s="53"/>
    </row>
    <row r="41" spans="1:9" s="25" customFormat="1" ht="15.75">
      <c r="A41" s="608" t="s">
        <v>720</v>
      </c>
      <c r="B41" s="605" t="s">
        <v>721</v>
      </c>
      <c r="C41" s="606">
        <v>1047823</v>
      </c>
      <c r="D41" s="606">
        <v>1138499</v>
      </c>
      <c r="E41" s="607">
        <v>108.65375163553385</v>
      </c>
      <c r="F41" s="606">
        <v>62070</v>
      </c>
      <c r="H41" s="53"/>
      <c r="I41" s="53"/>
    </row>
    <row r="42" spans="1:9" s="25" customFormat="1" ht="31.5" customHeight="1">
      <c r="A42" s="604" t="s">
        <v>722</v>
      </c>
      <c r="B42" s="617" t="s">
        <v>723</v>
      </c>
      <c r="C42" s="618">
        <v>1047823</v>
      </c>
      <c r="D42" s="618">
        <v>1138499</v>
      </c>
      <c r="E42" s="619">
        <v>108.65375163553385</v>
      </c>
      <c r="F42" s="618">
        <v>62070</v>
      </c>
      <c r="H42" s="53"/>
      <c r="I42" s="53"/>
    </row>
    <row r="43" spans="1:9" s="25" customFormat="1" ht="15.75">
      <c r="A43" s="608" t="s">
        <v>724</v>
      </c>
      <c r="B43" s="605" t="s">
        <v>725</v>
      </c>
      <c r="C43" s="624">
        <v>58537625</v>
      </c>
      <c r="D43" s="624">
        <v>51770500</v>
      </c>
      <c r="E43" s="607">
        <v>88.43970010740955</v>
      </c>
      <c r="F43" s="624">
        <v>5771406</v>
      </c>
      <c r="H43" s="53"/>
      <c r="I43" s="53"/>
    </row>
    <row r="44" spans="1:9" s="25" customFormat="1" ht="63">
      <c r="A44" s="623" t="s">
        <v>221</v>
      </c>
      <c r="B44" s="605" t="s">
        <v>726</v>
      </c>
      <c r="C44" s="606">
        <v>24235</v>
      </c>
      <c r="D44" s="606">
        <v>27738</v>
      </c>
      <c r="E44" s="607">
        <v>114.45430162987415</v>
      </c>
      <c r="F44" s="606">
        <v>3125</v>
      </c>
      <c r="H44" s="53"/>
      <c r="I44" s="53"/>
    </row>
    <row r="45" spans="1:9" s="25" customFormat="1" ht="33.75" customHeight="1">
      <c r="A45" s="623" t="s">
        <v>727</v>
      </c>
      <c r="B45" s="605" t="s">
        <v>728</v>
      </c>
      <c r="C45" s="606">
        <v>3552379</v>
      </c>
      <c r="D45" s="606">
        <v>3197726</v>
      </c>
      <c r="E45" s="607">
        <v>90.01646502245396</v>
      </c>
      <c r="F45" s="606">
        <v>330061</v>
      </c>
      <c r="H45" s="53"/>
      <c r="I45" s="53"/>
    </row>
    <row r="46" spans="1:9" s="25" customFormat="1" ht="31.5">
      <c r="A46" s="604" t="s">
        <v>729</v>
      </c>
      <c r="B46" s="617" t="s">
        <v>730</v>
      </c>
      <c r="C46" s="618">
        <v>1379411</v>
      </c>
      <c r="D46" s="618">
        <v>984512</v>
      </c>
      <c r="E46" s="619">
        <v>71.37191163474846</v>
      </c>
      <c r="F46" s="618">
        <v>136158</v>
      </c>
      <c r="H46" s="53"/>
      <c r="I46" s="53"/>
    </row>
    <row r="47" spans="1:9" s="25" customFormat="1" ht="15" customHeight="1">
      <c r="A47" s="604" t="s">
        <v>731</v>
      </c>
      <c r="B47" s="617" t="s">
        <v>732</v>
      </c>
      <c r="C47" s="618">
        <v>2172968</v>
      </c>
      <c r="D47" s="618">
        <v>2213214</v>
      </c>
      <c r="E47" s="619">
        <v>101.8521211541081</v>
      </c>
      <c r="F47" s="618">
        <v>193903</v>
      </c>
      <c r="H47" s="53"/>
      <c r="I47" s="53"/>
    </row>
    <row r="48" spans="1:9" s="25" customFormat="1" ht="31.5">
      <c r="A48" s="623" t="s">
        <v>733</v>
      </c>
      <c r="B48" s="605" t="s">
        <v>734</v>
      </c>
      <c r="C48" s="606">
        <v>52952471</v>
      </c>
      <c r="D48" s="606">
        <v>46708734</v>
      </c>
      <c r="E48" s="607">
        <v>88.20879010537583</v>
      </c>
      <c r="F48" s="606">
        <v>5258055</v>
      </c>
      <c r="H48" s="53"/>
      <c r="I48" s="53"/>
    </row>
    <row r="49" spans="1:9" s="25" customFormat="1" ht="15.75">
      <c r="A49" s="620" t="s">
        <v>735</v>
      </c>
      <c r="B49" s="625" t="s">
        <v>736</v>
      </c>
      <c r="C49" s="611">
        <v>7895361</v>
      </c>
      <c r="D49" s="611">
        <v>6214742</v>
      </c>
      <c r="E49" s="626">
        <v>78.71384221696765</v>
      </c>
      <c r="F49" s="611">
        <v>876649</v>
      </c>
      <c r="H49" s="53"/>
      <c r="I49" s="53"/>
    </row>
    <row r="50" spans="1:9" s="25" customFormat="1" ht="31.5">
      <c r="A50" s="620" t="s">
        <v>737</v>
      </c>
      <c r="B50" s="625" t="s">
        <v>738</v>
      </c>
      <c r="C50" s="611">
        <v>441066</v>
      </c>
      <c r="D50" s="611">
        <v>389759</v>
      </c>
      <c r="E50" s="626">
        <v>88.36750055547242</v>
      </c>
      <c r="F50" s="611">
        <v>53956</v>
      </c>
      <c r="H50" s="53"/>
      <c r="I50" s="53"/>
    </row>
    <row r="51" spans="1:9" s="25" customFormat="1" ht="31.5">
      <c r="A51" s="620" t="s">
        <v>739</v>
      </c>
      <c r="B51" s="625" t="s">
        <v>740</v>
      </c>
      <c r="C51" s="611">
        <v>646680</v>
      </c>
      <c r="D51" s="611">
        <v>630224</v>
      </c>
      <c r="E51" s="626">
        <v>97.4553101997897</v>
      </c>
      <c r="F51" s="611">
        <v>53984</v>
      </c>
      <c r="H51" s="53"/>
      <c r="I51" s="53"/>
    </row>
    <row r="52" spans="1:9" s="25" customFormat="1" ht="14.25" customHeight="1">
      <c r="A52" s="620" t="s">
        <v>741</v>
      </c>
      <c r="B52" s="625" t="s">
        <v>742</v>
      </c>
      <c r="C52" s="611">
        <v>8729352</v>
      </c>
      <c r="D52" s="611">
        <v>7911469</v>
      </c>
      <c r="E52" s="626">
        <v>90.63065620449261</v>
      </c>
      <c r="F52" s="611">
        <v>847576</v>
      </c>
      <c r="H52" s="53"/>
      <c r="I52" s="53"/>
    </row>
    <row r="53" spans="1:9" s="25" customFormat="1" ht="31.5">
      <c r="A53" s="620" t="s">
        <v>743</v>
      </c>
      <c r="B53" s="625" t="s">
        <v>744</v>
      </c>
      <c r="C53" s="611">
        <v>20007167</v>
      </c>
      <c r="D53" s="611">
        <v>17147992</v>
      </c>
      <c r="E53" s="626">
        <v>85.70924609166305</v>
      </c>
      <c r="F53" s="611">
        <v>1972849</v>
      </c>
      <c r="H53" s="53"/>
      <c r="I53" s="53"/>
    </row>
    <row r="54" spans="1:9" s="25" customFormat="1" ht="15.75">
      <c r="A54" s="620" t="s">
        <v>745</v>
      </c>
      <c r="B54" s="625" t="s">
        <v>746</v>
      </c>
      <c r="C54" s="611">
        <v>24139</v>
      </c>
      <c r="D54" s="611">
        <v>16214</v>
      </c>
      <c r="E54" s="626">
        <v>67.16931107336676</v>
      </c>
      <c r="F54" s="611">
        <v>3623</v>
      </c>
      <c r="H54" s="53"/>
      <c r="I54" s="53"/>
    </row>
    <row r="55" spans="1:9" s="25" customFormat="1" ht="31.5">
      <c r="A55" s="620" t="s">
        <v>747</v>
      </c>
      <c r="B55" s="625" t="s">
        <v>748</v>
      </c>
      <c r="C55" s="611">
        <v>15208706</v>
      </c>
      <c r="D55" s="611">
        <v>14398334</v>
      </c>
      <c r="E55" s="626">
        <v>94.6716571416398</v>
      </c>
      <c r="F55" s="611">
        <v>1449418</v>
      </c>
      <c r="H55" s="53"/>
      <c r="I55" s="53"/>
    </row>
    <row r="56" spans="1:9" s="25" customFormat="1" ht="31.5">
      <c r="A56" s="623" t="s">
        <v>749</v>
      </c>
      <c r="B56" s="605" t="s">
        <v>750</v>
      </c>
      <c r="C56" s="606">
        <v>2008540</v>
      </c>
      <c r="D56" s="606">
        <v>1836302</v>
      </c>
      <c r="E56" s="607">
        <v>91.42471646071274</v>
      </c>
      <c r="F56" s="606">
        <v>180165</v>
      </c>
      <c r="H56" s="53"/>
      <c r="I56" s="53"/>
    </row>
    <row r="57" spans="1:9" s="627" customFormat="1" ht="18" customHeight="1">
      <c r="A57" s="608" t="s">
        <v>1384</v>
      </c>
      <c r="B57" s="605" t="s">
        <v>751</v>
      </c>
      <c r="C57" s="606">
        <v>1081479</v>
      </c>
      <c r="D57" s="606">
        <v>1238132</v>
      </c>
      <c r="E57" s="607">
        <v>114.48507090752571</v>
      </c>
      <c r="F57" s="606">
        <v>98696</v>
      </c>
      <c r="H57" s="302"/>
      <c r="I57" s="302"/>
    </row>
    <row r="58" spans="1:9" s="25" customFormat="1" ht="15.75">
      <c r="A58" s="608" t="s">
        <v>752</v>
      </c>
      <c r="B58" s="605" t="s">
        <v>753</v>
      </c>
      <c r="C58" s="606">
        <v>22855346</v>
      </c>
      <c r="D58" s="606">
        <v>20134735</v>
      </c>
      <c r="E58" s="607">
        <v>88.09639110254554</v>
      </c>
      <c r="F58" s="606">
        <v>1794384</v>
      </c>
      <c r="H58" s="53"/>
      <c r="I58" s="53"/>
    </row>
    <row r="59" spans="1:9" s="25" customFormat="1" ht="31.5" customHeight="1">
      <c r="A59" s="628" t="s">
        <v>754</v>
      </c>
      <c r="B59" s="617" t="s">
        <v>755</v>
      </c>
      <c r="C59" s="618" t="s">
        <v>1083</v>
      </c>
      <c r="D59" s="618">
        <v>41684</v>
      </c>
      <c r="E59" s="619" t="s">
        <v>1083</v>
      </c>
      <c r="F59" s="618">
        <v>29293</v>
      </c>
      <c r="H59" s="53"/>
      <c r="I59" s="53"/>
    </row>
    <row r="60" spans="1:9" s="25" customFormat="1" ht="15.75" hidden="1">
      <c r="A60" s="628" t="s">
        <v>756</v>
      </c>
      <c r="B60" s="617" t="s">
        <v>757</v>
      </c>
      <c r="C60" s="618" t="s">
        <v>1083</v>
      </c>
      <c r="D60" s="618" t="s">
        <v>1083</v>
      </c>
      <c r="E60" s="619" t="s">
        <v>1083</v>
      </c>
      <c r="F60" s="618" t="s">
        <v>1083</v>
      </c>
      <c r="H60" s="53"/>
      <c r="I60" s="53"/>
    </row>
    <row r="61" spans="1:9" s="25" customFormat="1" ht="30.75" customHeight="1">
      <c r="A61" s="628" t="s">
        <v>758</v>
      </c>
      <c r="B61" s="617" t="s">
        <v>759</v>
      </c>
      <c r="C61" s="618" t="s">
        <v>1083</v>
      </c>
      <c r="D61" s="618">
        <v>11680452</v>
      </c>
      <c r="E61" s="619" t="s">
        <v>1083</v>
      </c>
      <c r="F61" s="618">
        <v>982004</v>
      </c>
      <c r="H61" s="53"/>
      <c r="I61" s="53"/>
    </row>
    <row r="62" spans="1:9" s="25" customFormat="1" ht="36.75" customHeight="1">
      <c r="A62" s="628" t="s">
        <v>760</v>
      </c>
      <c r="B62" s="617" t="s">
        <v>761</v>
      </c>
      <c r="C62" s="618" t="s">
        <v>1083</v>
      </c>
      <c r="D62" s="618">
        <v>11368</v>
      </c>
      <c r="E62" s="619" t="s">
        <v>1083</v>
      </c>
      <c r="F62" s="618">
        <v>2651</v>
      </c>
      <c r="H62" s="53"/>
      <c r="I62" s="53"/>
    </row>
    <row r="63" spans="1:9" s="25" customFormat="1" ht="15.75">
      <c r="A63" s="628" t="s">
        <v>762</v>
      </c>
      <c r="B63" s="617" t="s">
        <v>763</v>
      </c>
      <c r="C63" s="618" t="s">
        <v>1083</v>
      </c>
      <c r="D63" s="618">
        <v>1067287</v>
      </c>
      <c r="E63" s="619" t="s">
        <v>1083</v>
      </c>
      <c r="F63" s="618">
        <v>131263</v>
      </c>
      <c r="H63" s="53"/>
      <c r="I63" s="53"/>
    </row>
    <row r="64" spans="1:9" s="25" customFormat="1" ht="15.75">
      <c r="A64" s="628" t="s">
        <v>764</v>
      </c>
      <c r="B64" s="617" t="s">
        <v>765</v>
      </c>
      <c r="C64" s="618" t="s">
        <v>1083</v>
      </c>
      <c r="D64" s="618">
        <v>7333944</v>
      </c>
      <c r="E64" s="619" t="s">
        <v>1083</v>
      </c>
      <c r="F64" s="618">
        <v>649173</v>
      </c>
      <c r="H64" s="53"/>
      <c r="I64" s="53"/>
    </row>
    <row r="65" spans="1:9" s="25" customFormat="1" ht="15.75">
      <c r="A65" s="608" t="s">
        <v>1394</v>
      </c>
      <c r="B65" s="605" t="s">
        <v>122</v>
      </c>
      <c r="C65" s="606">
        <v>8689288</v>
      </c>
      <c r="D65" s="606">
        <v>5965917</v>
      </c>
      <c r="E65" s="607">
        <v>68.65829513304197</v>
      </c>
      <c r="F65" s="606">
        <v>671173</v>
      </c>
      <c r="H65" s="53"/>
      <c r="I65" s="53"/>
    </row>
    <row r="66" spans="1:9" s="25" customFormat="1" ht="31.5">
      <c r="A66" s="608" t="s">
        <v>766</v>
      </c>
      <c r="B66" s="605" t="s">
        <v>767</v>
      </c>
      <c r="C66" s="606">
        <v>12048769</v>
      </c>
      <c r="D66" s="606">
        <v>11210520</v>
      </c>
      <c r="E66" s="607">
        <v>93.04286603884596</v>
      </c>
      <c r="F66" s="606">
        <v>2017551</v>
      </c>
      <c r="H66" s="53"/>
      <c r="I66" s="53"/>
    </row>
    <row r="67" spans="1:9" s="25" customFormat="1" ht="15.75">
      <c r="A67" s="628" t="s">
        <v>768</v>
      </c>
      <c r="B67" s="617" t="s">
        <v>769</v>
      </c>
      <c r="C67" s="618">
        <v>2910612</v>
      </c>
      <c r="D67" s="618">
        <v>2556175</v>
      </c>
      <c r="E67" s="619">
        <v>87.82259538543784</v>
      </c>
      <c r="F67" s="618">
        <v>322724</v>
      </c>
      <c r="H67" s="53"/>
      <c r="I67" s="53"/>
    </row>
    <row r="68" spans="1:9" s="25" customFormat="1" ht="15.75">
      <c r="A68" s="628" t="s">
        <v>770</v>
      </c>
      <c r="B68" s="617" t="s">
        <v>771</v>
      </c>
      <c r="C68" s="618">
        <v>5852339</v>
      </c>
      <c r="D68" s="618">
        <v>5825498</v>
      </c>
      <c r="E68" s="619">
        <v>99.54136286363452</v>
      </c>
      <c r="F68" s="618">
        <v>886875</v>
      </c>
      <c r="H68" s="53"/>
      <c r="I68" s="53"/>
    </row>
    <row r="69" spans="1:9" s="25" customFormat="1" ht="47.25">
      <c r="A69" s="628" t="s">
        <v>772</v>
      </c>
      <c r="B69" s="617" t="s">
        <v>773</v>
      </c>
      <c r="C69" s="618">
        <v>2785</v>
      </c>
      <c r="D69" s="618">
        <v>4669</v>
      </c>
      <c r="E69" s="619">
        <v>167.64811490125672</v>
      </c>
      <c r="F69" s="618">
        <v>0</v>
      </c>
      <c r="H69" s="53"/>
      <c r="I69" s="53"/>
    </row>
    <row r="70" spans="1:9" s="25" customFormat="1" ht="31.5">
      <c r="A70" s="628" t="s">
        <v>774</v>
      </c>
      <c r="B70" s="617" t="s">
        <v>775</v>
      </c>
      <c r="C70" s="618">
        <v>3283033</v>
      </c>
      <c r="D70" s="618">
        <v>2824178</v>
      </c>
      <c r="E70" s="619">
        <v>86.02344234736599</v>
      </c>
      <c r="F70" s="618">
        <v>807952</v>
      </c>
      <c r="H70" s="351"/>
      <c r="I70" s="53"/>
    </row>
    <row r="71" spans="1:9" s="25" customFormat="1" ht="18" customHeight="1">
      <c r="A71" s="604" t="s">
        <v>681</v>
      </c>
      <c r="B71" s="629" t="s">
        <v>776</v>
      </c>
      <c r="C71" s="606">
        <v>381291469</v>
      </c>
      <c r="D71" s="606">
        <v>317851417</v>
      </c>
      <c r="E71" s="607">
        <v>83.3617961171851</v>
      </c>
      <c r="F71" s="606">
        <v>41279758</v>
      </c>
      <c r="H71" s="53"/>
      <c r="I71" s="53"/>
    </row>
    <row r="72" spans="1:9" s="25" customFormat="1" ht="21" customHeight="1">
      <c r="A72" s="608" t="s">
        <v>777</v>
      </c>
      <c r="B72" s="605" t="s">
        <v>778</v>
      </c>
      <c r="C72" s="606">
        <v>14783744</v>
      </c>
      <c r="D72" s="606">
        <v>12334260</v>
      </c>
      <c r="E72" s="607">
        <v>83.43123365772568</v>
      </c>
      <c r="F72" s="606">
        <v>1421745</v>
      </c>
      <c r="H72" s="53"/>
      <c r="I72" s="53"/>
    </row>
    <row r="73" spans="1:9" s="25" customFormat="1" ht="31.5">
      <c r="A73" s="620" t="s">
        <v>779</v>
      </c>
      <c r="B73" s="625" t="s">
        <v>780</v>
      </c>
      <c r="C73" s="611">
        <v>9321780</v>
      </c>
      <c r="D73" s="611">
        <v>7485512</v>
      </c>
      <c r="E73" s="626">
        <v>80.30131584311151</v>
      </c>
      <c r="F73" s="611">
        <v>912627</v>
      </c>
      <c r="H73" s="53"/>
      <c r="I73" s="53"/>
    </row>
    <row r="74" spans="1:9" s="25" customFormat="1" ht="31.5">
      <c r="A74" s="620" t="s">
        <v>781</v>
      </c>
      <c r="B74" s="625" t="s">
        <v>782</v>
      </c>
      <c r="C74" s="611">
        <v>2176190</v>
      </c>
      <c r="D74" s="611">
        <v>1836028</v>
      </c>
      <c r="E74" s="626">
        <v>84.36891999319911</v>
      </c>
      <c r="F74" s="611">
        <v>188787</v>
      </c>
      <c r="H74" s="53"/>
      <c r="I74" s="53"/>
    </row>
    <row r="75" spans="1:9" s="25" customFormat="1" ht="15.75">
      <c r="A75" s="620" t="s">
        <v>783</v>
      </c>
      <c r="B75" s="625" t="s">
        <v>784</v>
      </c>
      <c r="C75" s="611">
        <v>3285774</v>
      </c>
      <c r="D75" s="611">
        <v>3012720</v>
      </c>
      <c r="E75" s="626">
        <v>91.68981189820116</v>
      </c>
      <c r="F75" s="611">
        <v>320331</v>
      </c>
      <c r="H75" s="53"/>
      <c r="I75" s="53"/>
    </row>
    <row r="76" spans="1:9" s="630" customFormat="1" ht="15.75">
      <c r="A76" s="608" t="s">
        <v>785</v>
      </c>
      <c r="B76" s="629" t="s">
        <v>786</v>
      </c>
      <c r="C76" s="606">
        <v>310323441</v>
      </c>
      <c r="D76" s="606">
        <v>258712580</v>
      </c>
      <c r="E76" s="607">
        <v>83.36868757523219</v>
      </c>
      <c r="F76" s="624">
        <v>35256199</v>
      </c>
      <c r="H76" s="631"/>
      <c r="I76" s="631"/>
    </row>
    <row r="77" spans="1:9" s="630" customFormat="1" ht="15.75">
      <c r="A77" s="623" t="s">
        <v>787</v>
      </c>
      <c r="B77" s="629" t="s">
        <v>788</v>
      </c>
      <c r="C77" s="632">
        <v>286821</v>
      </c>
      <c r="D77" s="632">
        <v>187499</v>
      </c>
      <c r="E77" s="607">
        <v>65.3714337513641</v>
      </c>
      <c r="F77" s="633">
        <v>0</v>
      </c>
      <c r="H77" s="631"/>
      <c r="I77" s="631"/>
    </row>
    <row r="78" spans="1:9" s="25" customFormat="1" ht="31.5">
      <c r="A78" s="620" t="s">
        <v>789</v>
      </c>
      <c r="B78" s="625" t="s">
        <v>790</v>
      </c>
      <c r="C78" s="611">
        <v>12000</v>
      </c>
      <c r="D78" s="611">
        <v>0</v>
      </c>
      <c r="E78" s="626">
        <v>0</v>
      </c>
      <c r="F78" s="611">
        <v>0</v>
      </c>
      <c r="H78" s="53"/>
      <c r="I78" s="53"/>
    </row>
    <row r="79" spans="1:9" s="25" customFormat="1" ht="15.75">
      <c r="A79" s="620" t="s">
        <v>791</v>
      </c>
      <c r="B79" s="625" t="s">
        <v>792</v>
      </c>
      <c r="C79" s="611">
        <v>274821</v>
      </c>
      <c r="D79" s="634">
        <v>187499</v>
      </c>
      <c r="E79" s="626">
        <v>83.95266279410801</v>
      </c>
      <c r="F79" s="611">
        <v>0</v>
      </c>
      <c r="H79" s="53"/>
      <c r="I79" s="53"/>
    </row>
    <row r="80" spans="1:9" s="630" customFormat="1" ht="15.75">
      <c r="A80" s="623" t="s">
        <v>793</v>
      </c>
      <c r="B80" s="605" t="s">
        <v>794</v>
      </c>
      <c r="C80" s="606">
        <v>264497994</v>
      </c>
      <c r="D80" s="606">
        <v>222053109</v>
      </c>
      <c r="E80" s="619">
        <v>83.95266279410801</v>
      </c>
      <c r="F80" s="606">
        <v>30207688</v>
      </c>
      <c r="H80" s="631"/>
      <c r="I80" s="631"/>
    </row>
    <row r="81" spans="1:9" s="25" customFormat="1" ht="15.75">
      <c r="A81" s="635" t="s">
        <v>795</v>
      </c>
      <c r="B81" s="610" t="s">
        <v>796</v>
      </c>
      <c r="C81" s="611">
        <v>37330492</v>
      </c>
      <c r="D81" s="611">
        <v>31370371</v>
      </c>
      <c r="E81" s="626">
        <v>84.0341750652523</v>
      </c>
      <c r="F81" s="611">
        <v>3879040</v>
      </c>
      <c r="H81" s="53"/>
      <c r="I81" s="53"/>
    </row>
    <row r="82" spans="1:9" s="25" customFormat="1" ht="15.75">
      <c r="A82" s="635" t="s">
        <v>797</v>
      </c>
      <c r="B82" s="610" t="s">
        <v>798</v>
      </c>
      <c r="C82" s="611">
        <v>483197</v>
      </c>
      <c r="D82" s="611">
        <v>470453</v>
      </c>
      <c r="E82" s="626">
        <v>97.36256640666228</v>
      </c>
      <c r="F82" s="611">
        <v>116636</v>
      </c>
      <c r="H82" s="53"/>
      <c r="I82" s="53"/>
    </row>
    <row r="83" spans="1:9" s="25" customFormat="1" ht="47.25">
      <c r="A83" s="635" t="s">
        <v>799</v>
      </c>
      <c r="B83" s="610" t="s">
        <v>800</v>
      </c>
      <c r="C83" s="611">
        <v>724771</v>
      </c>
      <c r="D83" s="611">
        <v>96491</v>
      </c>
      <c r="E83" s="626">
        <v>13.313308617480557</v>
      </c>
      <c r="F83" s="611">
        <v>0</v>
      </c>
      <c r="H83" s="53"/>
      <c r="I83" s="53"/>
    </row>
    <row r="84" spans="1:9" s="25" customFormat="1" ht="15.75">
      <c r="A84" s="635" t="s">
        <v>801</v>
      </c>
      <c r="B84" s="610" t="s">
        <v>802</v>
      </c>
      <c r="C84" s="611">
        <v>10482455</v>
      </c>
      <c r="D84" s="611">
        <v>8173074</v>
      </c>
      <c r="E84" s="626">
        <v>77.96908262425166</v>
      </c>
      <c r="F84" s="611">
        <v>0</v>
      </c>
      <c r="H84" s="53"/>
      <c r="I84" s="53"/>
    </row>
    <row r="85" spans="1:9" s="25" customFormat="1" ht="33.75" customHeight="1">
      <c r="A85" s="635" t="s">
        <v>803</v>
      </c>
      <c r="B85" s="610" t="s">
        <v>804</v>
      </c>
      <c r="C85" s="611">
        <v>72054274</v>
      </c>
      <c r="D85" s="611">
        <v>60335558</v>
      </c>
      <c r="E85" s="626">
        <v>83.73626524916482</v>
      </c>
      <c r="F85" s="611">
        <v>7845998</v>
      </c>
      <c r="H85" s="53"/>
      <c r="I85" s="53"/>
    </row>
    <row r="86" spans="1:9" s="25" customFormat="1" ht="94.5">
      <c r="A86" s="635" t="s">
        <v>805</v>
      </c>
      <c r="B86" s="610" t="s">
        <v>806</v>
      </c>
      <c r="C86" s="611">
        <v>132468686</v>
      </c>
      <c r="D86" s="611">
        <v>112825579</v>
      </c>
      <c r="E86" s="626">
        <v>85.17150913688387</v>
      </c>
      <c r="F86" s="611">
        <v>17167648</v>
      </c>
      <c r="H86" s="53"/>
      <c r="I86" s="53"/>
    </row>
    <row r="87" spans="1:9" s="25" customFormat="1" ht="63">
      <c r="A87" s="635" t="s">
        <v>807</v>
      </c>
      <c r="B87" s="610" t="s">
        <v>808</v>
      </c>
      <c r="C87" s="611">
        <v>8510694</v>
      </c>
      <c r="D87" s="611">
        <v>7258903</v>
      </c>
      <c r="E87" s="626">
        <v>85.29155201679205</v>
      </c>
      <c r="F87" s="611">
        <v>1162966</v>
      </c>
      <c r="H87" s="53"/>
      <c r="I87" s="53"/>
    </row>
    <row r="88" spans="1:9" s="25" customFormat="1" ht="47.25">
      <c r="A88" s="635" t="s">
        <v>809</v>
      </c>
      <c r="B88" s="610" t="s">
        <v>810</v>
      </c>
      <c r="C88" s="611">
        <v>69539</v>
      </c>
      <c r="D88" s="611">
        <v>67400</v>
      </c>
      <c r="E88" s="626">
        <v>96.92402824314414</v>
      </c>
      <c r="F88" s="611">
        <v>35400</v>
      </c>
      <c r="H88" s="53"/>
      <c r="I88" s="53"/>
    </row>
    <row r="89" spans="1:9" s="25" customFormat="1" ht="15.75">
      <c r="A89" s="635" t="s">
        <v>811</v>
      </c>
      <c r="B89" s="610" t="s">
        <v>812</v>
      </c>
      <c r="C89" s="611">
        <v>2373886</v>
      </c>
      <c r="D89" s="611">
        <v>1455280</v>
      </c>
      <c r="E89" s="626">
        <v>61.303702031184315</v>
      </c>
      <c r="F89" s="611">
        <v>0</v>
      </c>
      <c r="H89" s="53"/>
      <c r="I89" s="53"/>
    </row>
    <row r="90" spans="1:9" s="25" customFormat="1" ht="15.75">
      <c r="A90" s="635"/>
      <c r="B90" s="636" t="s">
        <v>813</v>
      </c>
      <c r="C90" s="611">
        <v>2373886</v>
      </c>
      <c r="D90" s="611">
        <v>1455280</v>
      </c>
      <c r="E90" s="626">
        <v>61.303702031184315</v>
      </c>
      <c r="F90" s="611">
        <v>0</v>
      </c>
      <c r="H90" s="53"/>
      <c r="I90" s="53"/>
    </row>
    <row r="91" spans="1:9" s="25" customFormat="1" ht="31.5" hidden="1">
      <c r="A91" s="635"/>
      <c r="B91" s="637" t="s">
        <v>814</v>
      </c>
      <c r="C91" s="611">
        <v>0</v>
      </c>
      <c r="D91" s="611">
        <v>0</v>
      </c>
      <c r="E91" s="619">
        <v>0</v>
      </c>
      <c r="F91" s="606">
        <v>0</v>
      </c>
      <c r="H91" s="53"/>
      <c r="I91" s="53"/>
    </row>
    <row r="92" spans="1:9" s="25" customFormat="1" ht="31.5">
      <c r="A92" s="638" t="s">
        <v>815</v>
      </c>
      <c r="B92" s="629" t="s">
        <v>816</v>
      </c>
      <c r="C92" s="639">
        <v>0</v>
      </c>
      <c r="D92" s="639">
        <v>0</v>
      </c>
      <c r="E92" s="619">
        <v>0</v>
      </c>
      <c r="F92" s="606">
        <v>0</v>
      </c>
      <c r="H92" s="53"/>
      <c r="I92" s="53"/>
    </row>
    <row r="93" spans="1:9" s="25" customFormat="1" ht="31.5">
      <c r="A93" s="623" t="s">
        <v>817</v>
      </c>
      <c r="B93" s="629" t="s">
        <v>818</v>
      </c>
      <c r="C93" s="606">
        <v>45538626</v>
      </c>
      <c r="D93" s="606">
        <v>36471972</v>
      </c>
      <c r="E93" s="607">
        <v>80.09018980941586</v>
      </c>
      <c r="F93" s="606">
        <v>5048511</v>
      </c>
      <c r="H93" s="53"/>
      <c r="I93" s="53"/>
    </row>
    <row r="94" spans="1:9" s="25" customFormat="1" ht="31.5">
      <c r="A94" s="635" t="s">
        <v>819</v>
      </c>
      <c r="B94" s="640" t="s">
        <v>820</v>
      </c>
      <c r="C94" s="611">
        <v>13905301</v>
      </c>
      <c r="D94" s="611">
        <v>12010394</v>
      </c>
      <c r="E94" s="626">
        <v>86.37277251315884</v>
      </c>
      <c r="F94" s="611">
        <v>1752958</v>
      </c>
      <c r="H94" s="53"/>
      <c r="I94" s="53"/>
    </row>
    <row r="95" spans="1:9" s="25" customFormat="1" ht="78.75">
      <c r="A95" s="635"/>
      <c r="B95" s="610" t="s">
        <v>821</v>
      </c>
      <c r="C95" s="611">
        <v>4531424</v>
      </c>
      <c r="D95" s="611">
        <v>3897058</v>
      </c>
      <c r="E95" s="626">
        <v>86.00073619241986</v>
      </c>
      <c r="F95" s="611">
        <v>597415</v>
      </c>
      <c r="H95" s="53"/>
      <c r="I95" s="53"/>
    </row>
    <row r="96" spans="1:9" s="25" customFormat="1" ht="94.5">
      <c r="A96" s="635"/>
      <c r="B96" s="610" t="s">
        <v>822</v>
      </c>
      <c r="C96" s="611">
        <v>9373877</v>
      </c>
      <c r="D96" s="611">
        <v>8113336</v>
      </c>
      <c r="E96" s="626">
        <v>86.55261851633</v>
      </c>
      <c r="F96" s="611">
        <v>1155543</v>
      </c>
      <c r="H96" s="53"/>
      <c r="I96" s="53"/>
    </row>
    <row r="97" spans="1:9" s="25" customFormat="1" ht="47.25">
      <c r="A97" s="635" t="s">
        <v>823</v>
      </c>
      <c r="B97" s="640" t="s">
        <v>824</v>
      </c>
      <c r="C97" s="611">
        <v>6393359</v>
      </c>
      <c r="D97" s="611">
        <v>2341389</v>
      </c>
      <c r="E97" s="626">
        <v>36.622204384268116</v>
      </c>
      <c r="F97" s="611">
        <v>38119</v>
      </c>
      <c r="H97" s="53"/>
      <c r="I97" s="53"/>
    </row>
    <row r="98" spans="1:9" s="25" customFormat="1" ht="31.5">
      <c r="A98" s="635" t="s">
        <v>825</v>
      </c>
      <c r="B98" s="640" t="s">
        <v>826</v>
      </c>
      <c r="C98" s="611">
        <v>25239966</v>
      </c>
      <c r="D98" s="611">
        <v>22120189</v>
      </c>
      <c r="E98" s="626">
        <v>87.63953564755198</v>
      </c>
      <c r="F98" s="611">
        <v>3257434</v>
      </c>
      <c r="H98" s="53"/>
      <c r="I98" s="53"/>
    </row>
    <row r="99" spans="1:9" s="25" customFormat="1" ht="31.5">
      <c r="A99" s="635"/>
      <c r="B99" s="610" t="s">
        <v>827</v>
      </c>
      <c r="C99" s="611">
        <v>511099</v>
      </c>
      <c r="D99" s="611">
        <v>484770</v>
      </c>
      <c r="E99" s="626">
        <v>94.84855184611983</v>
      </c>
      <c r="F99" s="611">
        <v>44070</v>
      </c>
      <c r="H99" s="53"/>
      <c r="I99" s="53"/>
    </row>
    <row r="100" spans="1:9" s="25" customFormat="1" ht="63">
      <c r="A100" s="635"/>
      <c r="B100" s="610" t="s">
        <v>828</v>
      </c>
      <c r="C100" s="611">
        <v>216581</v>
      </c>
      <c r="D100" s="611">
        <v>270670</v>
      </c>
      <c r="E100" s="626">
        <v>124.97402819268541</v>
      </c>
      <c r="F100" s="611">
        <v>11984</v>
      </c>
      <c r="H100" s="53"/>
      <c r="I100" s="53"/>
    </row>
    <row r="101" spans="1:9" s="627" customFormat="1" ht="18.75" customHeight="1">
      <c r="A101" s="635"/>
      <c r="B101" s="641" t="s">
        <v>829</v>
      </c>
      <c r="C101" s="611">
        <v>124939</v>
      </c>
      <c r="D101" s="611">
        <v>145786</v>
      </c>
      <c r="E101" s="626">
        <v>0</v>
      </c>
      <c r="F101" s="611">
        <v>0</v>
      </c>
      <c r="H101" s="302"/>
      <c r="I101" s="302"/>
    </row>
    <row r="102" spans="1:9" s="627" customFormat="1" ht="31.5">
      <c r="A102" s="608" t="s">
        <v>830</v>
      </c>
      <c r="B102" s="605" t="s">
        <v>831</v>
      </c>
      <c r="C102" s="606">
        <v>56076768</v>
      </c>
      <c r="D102" s="606">
        <v>46704433</v>
      </c>
      <c r="E102" s="607">
        <v>83.28659918488883</v>
      </c>
      <c r="F102" s="606">
        <v>4670444</v>
      </c>
      <c r="H102" s="302"/>
      <c r="I102" s="302"/>
    </row>
    <row r="103" spans="1:9" s="25" customFormat="1" ht="15.75">
      <c r="A103" s="608" t="s">
        <v>832</v>
      </c>
      <c r="B103" s="605" t="s">
        <v>833</v>
      </c>
      <c r="C103" s="606">
        <v>107516</v>
      </c>
      <c r="D103" s="606">
        <v>100144</v>
      </c>
      <c r="E103" s="607">
        <v>93.14334610662598</v>
      </c>
      <c r="F103" s="606">
        <v>-68630</v>
      </c>
      <c r="H103" s="53"/>
      <c r="I103" s="53"/>
    </row>
    <row r="104" spans="1:9" s="25" customFormat="1" ht="12.75">
      <c r="A104" s="642"/>
      <c r="B104" s="643"/>
      <c r="C104" s="644"/>
      <c r="D104" s="644"/>
      <c r="E104" s="645"/>
      <c r="F104" s="644"/>
      <c r="H104" s="53"/>
      <c r="I104" s="53"/>
    </row>
    <row r="105" spans="1:9" s="25" customFormat="1" ht="12.75">
      <c r="A105" s="642"/>
      <c r="B105" s="646" t="s">
        <v>834</v>
      </c>
      <c r="C105" s="192">
        <v>4525918</v>
      </c>
      <c r="D105" s="644"/>
      <c r="E105" s="645"/>
      <c r="F105" s="644"/>
      <c r="H105" s="53"/>
      <c r="I105" s="53"/>
    </row>
    <row r="106" spans="1:9" s="25" customFormat="1" ht="25.5">
      <c r="A106" s="642"/>
      <c r="B106" s="646" t="s">
        <v>835</v>
      </c>
      <c r="C106" s="192">
        <v>3175939</v>
      </c>
      <c r="D106" s="644"/>
      <c r="E106" s="645"/>
      <c r="F106" s="644"/>
      <c r="H106" s="53"/>
      <c r="I106" s="53"/>
    </row>
    <row r="107" spans="1:9" s="25" customFormat="1" ht="12.75">
      <c r="A107" s="642"/>
      <c r="B107" s="646"/>
      <c r="C107" s="192"/>
      <c r="D107" s="644"/>
      <c r="E107" s="645"/>
      <c r="F107" s="644"/>
      <c r="H107" s="53"/>
      <c r="I107" s="53"/>
    </row>
    <row r="108" spans="1:9" s="25" customFormat="1" ht="12.75">
      <c r="A108" s="642"/>
      <c r="B108" s="646"/>
      <c r="C108" s="644"/>
      <c r="D108" s="644"/>
      <c r="E108" s="645"/>
      <c r="F108" s="644"/>
      <c r="H108" s="53"/>
      <c r="I108" s="53"/>
    </row>
    <row r="109" spans="1:9" s="25" customFormat="1" ht="12.75">
      <c r="A109" s="867"/>
      <c r="B109" s="1101"/>
      <c r="C109" s="1101"/>
      <c r="D109" s="1101"/>
      <c r="E109" s="1101"/>
      <c r="F109" s="1101"/>
      <c r="H109" s="53"/>
      <c r="I109" s="53"/>
    </row>
    <row r="110" spans="1:9" s="25" customFormat="1" ht="17.25" customHeight="1">
      <c r="A110" s="647"/>
      <c r="B110" s="26"/>
      <c r="C110" s="26"/>
      <c r="D110" s="26"/>
      <c r="E110" s="26"/>
      <c r="F110" s="26"/>
      <c r="H110" s="53"/>
      <c r="I110" s="53"/>
    </row>
    <row r="111" spans="1:8" ht="15.75">
      <c r="A111" s="837" t="s">
        <v>1507</v>
      </c>
      <c r="B111" s="837"/>
      <c r="C111" s="15"/>
      <c r="D111" s="539"/>
      <c r="E111" s="648"/>
      <c r="F111" s="525" t="s">
        <v>13</v>
      </c>
      <c r="G111" s="13"/>
      <c r="H111" s="355"/>
    </row>
    <row r="112" spans="1:9" s="25" customFormat="1" ht="17.25" customHeight="1">
      <c r="A112" s="835"/>
      <c r="B112" s="835"/>
      <c r="C112" s="26"/>
      <c r="D112" s="26"/>
      <c r="E112" s="836"/>
      <c r="F112" s="836"/>
      <c r="H112" s="53"/>
      <c r="I112" s="53"/>
    </row>
    <row r="113" spans="1:8" ht="15.75">
      <c r="A113" s="404"/>
      <c r="B113" s="151"/>
      <c r="C113" s="15"/>
      <c r="D113" s="539"/>
      <c r="E113" s="649"/>
      <c r="F113" s="650"/>
      <c r="G113" s="13"/>
      <c r="H113" s="355"/>
    </row>
    <row r="114" spans="1:8" ht="15.75">
      <c r="A114" s="151"/>
      <c r="B114" s="151"/>
      <c r="C114" s="15"/>
      <c r="D114" s="539"/>
      <c r="E114" s="649"/>
      <c r="F114" s="650"/>
      <c r="G114" s="13"/>
      <c r="H114" s="355"/>
    </row>
    <row r="115" spans="1:9" s="25" customFormat="1" ht="17.25" customHeight="1">
      <c r="A115" s="33" t="s">
        <v>177</v>
      </c>
      <c r="B115" s="33"/>
      <c r="C115" s="651"/>
      <c r="D115" s="651"/>
      <c r="E115" s="652"/>
      <c r="F115" s="192"/>
      <c r="H115" s="53"/>
      <c r="I115" s="53"/>
    </row>
    <row r="116" spans="1:9" s="25" customFormat="1" ht="17.25" customHeight="1">
      <c r="A116" s="23"/>
      <c r="B116" s="23"/>
      <c r="C116" s="651"/>
      <c r="D116" s="651"/>
      <c r="E116" s="653"/>
      <c r="F116" s="192"/>
      <c r="H116" s="53"/>
      <c r="I116" s="53"/>
    </row>
    <row r="117" spans="1:9" s="25" customFormat="1" ht="17.25" customHeight="1">
      <c r="A117" s="23"/>
      <c r="B117" s="23"/>
      <c r="C117" s="651"/>
      <c r="D117" s="651"/>
      <c r="E117" s="653"/>
      <c r="F117" s="192"/>
      <c r="H117" s="53"/>
      <c r="I117" s="53"/>
    </row>
    <row r="118" spans="1:9" s="25" customFormat="1" ht="17.25" customHeight="1">
      <c r="A118" s="23"/>
      <c r="B118" s="23"/>
      <c r="C118" s="651"/>
      <c r="D118" s="651"/>
      <c r="E118" s="653"/>
      <c r="F118" s="192"/>
      <c r="H118" s="53"/>
      <c r="I118" s="53"/>
    </row>
    <row r="119" spans="1:9" s="25" customFormat="1" ht="17.25" customHeight="1">
      <c r="A119" s="23"/>
      <c r="B119" s="23"/>
      <c r="C119" s="651"/>
      <c r="D119" s="651"/>
      <c r="E119" s="653"/>
      <c r="F119" s="192"/>
      <c r="H119" s="53"/>
      <c r="I119" s="53"/>
    </row>
    <row r="120" spans="1:9" s="25" customFormat="1" ht="12.75">
      <c r="A120" s="654"/>
      <c r="B120" s="23"/>
      <c r="C120" s="644"/>
      <c r="D120" s="644"/>
      <c r="E120" s="645"/>
      <c r="F120" s="644"/>
      <c r="H120" s="53"/>
      <c r="I120" s="53"/>
    </row>
    <row r="121" spans="1:2" ht="15.75">
      <c r="A121" s="642"/>
      <c r="B121" s="642"/>
    </row>
    <row r="128" ht="15.75">
      <c r="B128" s="656"/>
    </row>
    <row r="135" ht="15.75">
      <c r="B135" s="656"/>
    </row>
    <row r="139" ht="15.75">
      <c r="B139" s="656"/>
    </row>
    <row r="146" ht="15.75">
      <c r="B146" s="656"/>
    </row>
    <row r="153" ht="15.75">
      <c r="B153" s="656"/>
    </row>
    <row r="155" ht="15.75">
      <c r="B155" s="656"/>
    </row>
    <row r="157" ht="15.75">
      <c r="B157" s="656"/>
    </row>
    <row r="159" ht="15.75">
      <c r="B159" s="656"/>
    </row>
    <row r="161" ht="15.75">
      <c r="B161" s="656"/>
    </row>
    <row r="163" ht="15.75">
      <c r="B163" s="656"/>
    </row>
    <row r="165" ht="15.75">
      <c r="B165" s="656"/>
    </row>
    <row r="171" ht="15.75">
      <c r="B171" s="656"/>
    </row>
  </sheetData>
  <mergeCells count="11">
    <mergeCell ref="A109:F109"/>
    <mergeCell ref="A112:B112"/>
    <mergeCell ref="E112:F112"/>
    <mergeCell ref="A111:B111"/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1" header="0.5" footer="0.5"/>
  <pageSetup firstPageNumber="38" useFirstPageNumber="1" horizontalDpi="600" verticalDpi="600" orientation="portrait" paperSize="9" scale="84" r:id="rId1"/>
  <headerFooter alignWithMargins="0">
    <oddFooter>&amp;C&amp;"times,Regular"&amp;P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5"/>
  <sheetViews>
    <sheetView workbookViewId="0" topLeftCell="A1">
      <selection activeCell="C45" sqref="C45"/>
    </sheetView>
  </sheetViews>
  <sheetFormatPr defaultColWidth="9.140625" defaultRowHeight="12.75"/>
  <cols>
    <col min="1" max="1" width="11.140625" style="592" customWidth="1"/>
    <col min="2" max="2" width="46.8515625" style="593" customWidth="1"/>
    <col min="3" max="3" width="12.7109375" style="592" customWidth="1"/>
    <col min="4" max="4" width="11.140625" style="592" customWidth="1"/>
    <col min="5" max="5" width="11.140625" style="597" customWidth="1"/>
    <col min="6" max="6" width="11.140625" style="592" customWidth="1"/>
    <col min="7" max="16384" width="9.140625" style="15" customWidth="1"/>
  </cols>
  <sheetData>
    <row r="1" spans="1:27" ht="12.75">
      <c r="A1" s="1111" t="s">
        <v>1066</v>
      </c>
      <c r="B1" s="1111"/>
      <c r="C1" s="1111"/>
      <c r="D1" s="1111"/>
      <c r="E1" s="1111"/>
      <c r="F1" s="111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customHeight="1">
      <c r="A2" s="1112" t="s">
        <v>1067</v>
      </c>
      <c r="B2" s="1112"/>
      <c r="C2" s="1112"/>
      <c r="D2" s="1112"/>
      <c r="E2" s="1112"/>
      <c r="F2" s="1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.75" customHeight="1">
      <c r="A3" s="7"/>
      <c r="B3" s="8"/>
      <c r="C3" s="9"/>
      <c r="D3" s="9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6" s="3" customFormat="1" ht="12.75">
      <c r="A4" s="1113" t="s">
        <v>1068</v>
      </c>
      <c r="B4" s="1113"/>
      <c r="C4" s="1113"/>
      <c r="D4" s="1113"/>
      <c r="E4" s="1113"/>
      <c r="F4" s="1113"/>
    </row>
    <row r="5" spans="1:6" s="3" customFormat="1" ht="12.75">
      <c r="A5" s="12"/>
      <c r="B5" s="11"/>
      <c r="C5" s="11"/>
      <c r="D5" s="11"/>
      <c r="E5" s="11"/>
      <c r="F5" s="11"/>
    </row>
    <row r="6" spans="1:6" ht="17.25" customHeight="1">
      <c r="A6" s="1114" t="s">
        <v>1069</v>
      </c>
      <c r="B6" s="1114"/>
      <c r="C6" s="1114"/>
      <c r="D6" s="1114"/>
      <c r="E6" s="1114"/>
      <c r="F6" s="1114"/>
    </row>
    <row r="7" spans="1:6" ht="17.25" customHeight="1">
      <c r="A7" s="866" t="s">
        <v>836</v>
      </c>
      <c r="B7" s="866"/>
      <c r="C7" s="866"/>
      <c r="D7" s="866"/>
      <c r="E7" s="866"/>
      <c r="F7" s="866"/>
    </row>
    <row r="8" spans="1:6" ht="17.25" customHeight="1">
      <c r="A8" s="1109" t="s">
        <v>113</v>
      </c>
      <c r="B8" s="1109"/>
      <c r="C8" s="1109"/>
      <c r="D8" s="1109"/>
      <c r="E8" s="1109"/>
      <c r="F8" s="1109"/>
    </row>
    <row r="9" spans="1:6" s="19" customFormat="1" ht="12.75">
      <c r="A9" s="1110" t="s">
        <v>1072</v>
      </c>
      <c r="B9" s="1110"/>
      <c r="C9" s="1110"/>
      <c r="D9" s="1110"/>
      <c r="E9" s="1110"/>
      <c r="F9" s="1110"/>
    </row>
    <row r="10" spans="1:6" s="19" customFormat="1" ht="12.75">
      <c r="A10" s="49" t="s">
        <v>1073</v>
      </c>
      <c r="B10" s="33"/>
      <c r="C10" s="20"/>
      <c r="D10" s="18"/>
      <c r="F10" s="21" t="s">
        <v>676</v>
      </c>
    </row>
    <row r="11" spans="1:6" s="25" customFormat="1" ht="12.75">
      <c r="A11" s="657"/>
      <c r="B11" s="658"/>
      <c r="C11" s="12"/>
      <c r="D11" s="12"/>
      <c r="F11" s="591" t="s">
        <v>837</v>
      </c>
    </row>
    <row r="12" spans="3:6" ht="15.75">
      <c r="C12" s="659"/>
      <c r="D12" s="659"/>
      <c r="F12" s="661" t="s">
        <v>17</v>
      </c>
    </row>
    <row r="13" spans="1:6" s="25" customFormat="1" ht="57" customHeight="1">
      <c r="A13" s="599" t="s">
        <v>678</v>
      </c>
      <c r="B13" s="599" t="s">
        <v>679</v>
      </c>
      <c r="C13" s="599" t="s">
        <v>115</v>
      </c>
      <c r="D13" s="599" t="s">
        <v>20</v>
      </c>
      <c r="E13" s="601" t="s">
        <v>680</v>
      </c>
      <c r="F13" s="599" t="s">
        <v>1080</v>
      </c>
    </row>
    <row r="14" spans="1:6" s="25" customFormat="1" ht="12.75">
      <c r="A14" s="602">
        <v>1</v>
      </c>
      <c r="B14" s="599">
        <v>2</v>
      </c>
      <c r="C14" s="602">
        <v>3</v>
      </c>
      <c r="D14" s="599">
        <v>4</v>
      </c>
      <c r="E14" s="599">
        <v>5</v>
      </c>
      <c r="F14" s="599">
        <v>6</v>
      </c>
    </row>
    <row r="15" spans="1:6" s="25" customFormat="1" ht="24" customHeight="1">
      <c r="A15" s="662"/>
      <c r="B15" s="663" t="s">
        <v>838</v>
      </c>
      <c r="C15" s="632">
        <v>1091345703</v>
      </c>
      <c r="D15" s="632">
        <v>812460385</v>
      </c>
      <c r="E15" s="664">
        <v>74.44574004063313</v>
      </c>
      <c r="F15" s="632">
        <v>97917869</v>
      </c>
    </row>
    <row r="16" spans="1:6" s="25" customFormat="1" ht="16.5" customHeight="1">
      <c r="A16" s="665"/>
      <c r="B16" s="114" t="s">
        <v>839</v>
      </c>
      <c r="C16" s="632">
        <v>951424593</v>
      </c>
      <c r="D16" s="632">
        <v>697558547</v>
      </c>
      <c r="E16" s="664">
        <v>73.3172709778798</v>
      </c>
      <c r="F16" s="632">
        <v>84111389</v>
      </c>
    </row>
    <row r="17" spans="1:6" s="25" customFormat="1" ht="20.25" customHeight="1">
      <c r="A17" s="666" t="s">
        <v>1676</v>
      </c>
      <c r="B17" s="667" t="s">
        <v>1677</v>
      </c>
      <c r="C17" s="618">
        <v>98683615</v>
      </c>
      <c r="D17" s="618">
        <v>74449100</v>
      </c>
      <c r="E17" s="668">
        <v>75.44220993525622</v>
      </c>
      <c r="F17" s="272">
        <v>9331138</v>
      </c>
    </row>
    <row r="18" spans="1:6" s="25" customFormat="1" ht="18" customHeight="1">
      <c r="A18" s="666" t="s">
        <v>1678</v>
      </c>
      <c r="B18" s="666" t="s">
        <v>1679</v>
      </c>
      <c r="C18" s="618">
        <v>220173</v>
      </c>
      <c r="D18" s="618">
        <v>103133</v>
      </c>
      <c r="E18" s="668">
        <v>46.84180167413806</v>
      </c>
      <c r="F18" s="272">
        <v>9840</v>
      </c>
    </row>
    <row r="19" spans="1:6" s="25" customFormat="1" ht="18.75" customHeight="1">
      <c r="A19" s="666" t="s">
        <v>1680</v>
      </c>
      <c r="B19" s="666" t="s">
        <v>1681</v>
      </c>
      <c r="C19" s="618">
        <v>14143795</v>
      </c>
      <c r="D19" s="618">
        <v>9869820</v>
      </c>
      <c r="E19" s="668">
        <v>69.78197859909592</v>
      </c>
      <c r="F19" s="272">
        <v>981257</v>
      </c>
    </row>
    <row r="20" spans="1:6" s="25" customFormat="1" ht="19.5" customHeight="1">
      <c r="A20" s="666" t="s">
        <v>1682</v>
      </c>
      <c r="B20" s="666" t="s">
        <v>1683</v>
      </c>
      <c r="C20" s="618">
        <v>413585277</v>
      </c>
      <c r="D20" s="618">
        <v>313310603</v>
      </c>
      <c r="E20" s="668">
        <v>75.75477668659855</v>
      </c>
      <c r="F20" s="272">
        <v>36760927</v>
      </c>
    </row>
    <row r="21" spans="1:6" s="25" customFormat="1" ht="17.25" customHeight="1">
      <c r="A21" s="666" t="s">
        <v>1684</v>
      </c>
      <c r="B21" s="666" t="s">
        <v>1685</v>
      </c>
      <c r="C21" s="618">
        <v>26387103</v>
      </c>
      <c r="D21" s="618">
        <v>20404285</v>
      </c>
      <c r="E21" s="668">
        <v>77.32673420041601</v>
      </c>
      <c r="F21" s="272">
        <v>2367986</v>
      </c>
    </row>
    <row r="22" spans="1:6" s="25" customFormat="1" ht="18" customHeight="1">
      <c r="A22" s="666" t="s">
        <v>1686</v>
      </c>
      <c r="B22" s="666" t="s">
        <v>1687</v>
      </c>
      <c r="C22" s="618">
        <v>76411312</v>
      </c>
      <c r="D22" s="618">
        <v>56053603</v>
      </c>
      <c r="E22" s="668">
        <v>73.3577287614169</v>
      </c>
      <c r="F22" s="272">
        <v>5691819</v>
      </c>
    </row>
    <row r="23" spans="1:6" s="25" customFormat="1" ht="43.5" customHeight="1">
      <c r="A23" s="666" t="s">
        <v>1688</v>
      </c>
      <c r="B23" s="666" t="s">
        <v>669</v>
      </c>
      <c r="C23" s="618">
        <v>168577463</v>
      </c>
      <c r="D23" s="618">
        <v>117667615</v>
      </c>
      <c r="E23" s="668">
        <v>69.80032378349412</v>
      </c>
      <c r="F23" s="272">
        <v>16103915</v>
      </c>
    </row>
    <row r="24" spans="1:6" s="25" customFormat="1" ht="18.75" customHeight="1">
      <c r="A24" s="666" t="s">
        <v>1690</v>
      </c>
      <c r="B24" s="666" t="s">
        <v>840</v>
      </c>
      <c r="C24" s="618">
        <v>76719160</v>
      </c>
      <c r="D24" s="618">
        <v>51780454</v>
      </c>
      <c r="E24" s="668">
        <v>67.49351009578312</v>
      </c>
      <c r="F24" s="272">
        <v>5937933</v>
      </c>
    </row>
    <row r="25" spans="1:6" s="25" customFormat="1" ht="17.25" customHeight="1">
      <c r="A25" s="666" t="s">
        <v>1692</v>
      </c>
      <c r="B25" s="666" t="s">
        <v>1693</v>
      </c>
      <c r="C25" s="618">
        <v>2065789</v>
      </c>
      <c r="D25" s="618">
        <v>1398679</v>
      </c>
      <c r="E25" s="668">
        <v>67.70676966524654</v>
      </c>
      <c r="F25" s="272">
        <v>98706</v>
      </c>
    </row>
    <row r="26" spans="1:6" s="25" customFormat="1" ht="17.25" customHeight="1">
      <c r="A26" s="666" t="s">
        <v>1694</v>
      </c>
      <c r="B26" s="666" t="s">
        <v>841</v>
      </c>
      <c r="C26" s="618">
        <v>1297753</v>
      </c>
      <c r="D26" s="618">
        <v>981930</v>
      </c>
      <c r="E26" s="668">
        <v>75.66385899319825</v>
      </c>
      <c r="F26" s="272">
        <v>97534</v>
      </c>
    </row>
    <row r="27" spans="1:6" s="25" customFormat="1" ht="30" customHeight="1">
      <c r="A27" s="666" t="s">
        <v>1696</v>
      </c>
      <c r="B27" s="666" t="s">
        <v>1697</v>
      </c>
      <c r="C27" s="618">
        <v>59451</v>
      </c>
      <c r="D27" s="618">
        <v>41098</v>
      </c>
      <c r="E27" s="668">
        <v>69.12919883601622</v>
      </c>
      <c r="F27" s="272">
        <v>4092</v>
      </c>
    </row>
    <row r="28" spans="1:6" s="25" customFormat="1" ht="18" customHeight="1">
      <c r="A28" s="666" t="s">
        <v>1698</v>
      </c>
      <c r="B28" s="666" t="s">
        <v>1699</v>
      </c>
      <c r="C28" s="618">
        <v>44632713</v>
      </c>
      <c r="D28" s="618">
        <v>34327658</v>
      </c>
      <c r="E28" s="668">
        <v>76.91143041203881</v>
      </c>
      <c r="F28" s="272">
        <v>4011067</v>
      </c>
    </row>
    <row r="29" spans="1:6" s="25" customFormat="1" ht="16.5" customHeight="1">
      <c r="A29" s="666" t="s">
        <v>1700</v>
      </c>
      <c r="B29" s="666" t="s">
        <v>1701</v>
      </c>
      <c r="C29" s="618">
        <v>11879333</v>
      </c>
      <c r="D29" s="618">
        <v>7754992</v>
      </c>
      <c r="E29" s="668">
        <v>65.28137564625894</v>
      </c>
      <c r="F29" s="272">
        <v>734941</v>
      </c>
    </row>
    <row r="30" spans="1:6" s="25" customFormat="1" ht="17.25" customHeight="1">
      <c r="A30" s="666" t="s">
        <v>842</v>
      </c>
      <c r="B30" s="323" t="s">
        <v>843</v>
      </c>
      <c r="C30" s="618">
        <v>8469450</v>
      </c>
      <c r="D30" s="618">
        <v>5937516</v>
      </c>
      <c r="E30" s="668">
        <v>70.10509537219065</v>
      </c>
      <c r="F30" s="272">
        <v>1704231</v>
      </c>
    </row>
    <row r="31" spans="1:6" s="25" customFormat="1" ht="17.25" customHeight="1">
      <c r="A31" s="666" t="s">
        <v>844</v>
      </c>
      <c r="B31" s="323" t="s">
        <v>845</v>
      </c>
      <c r="C31" s="618">
        <v>2982124</v>
      </c>
      <c r="D31" s="618">
        <v>119371</v>
      </c>
      <c r="E31" s="668">
        <v>4.002885191896782</v>
      </c>
      <c r="F31" s="272">
        <v>-481</v>
      </c>
    </row>
    <row r="32" spans="1:6" s="25" customFormat="1" ht="18" customHeight="1">
      <c r="A32" s="666" t="s">
        <v>846</v>
      </c>
      <c r="B32" s="666" t="s">
        <v>847</v>
      </c>
      <c r="C32" s="618">
        <v>5310082</v>
      </c>
      <c r="D32" s="618">
        <v>3358690</v>
      </c>
      <c r="E32" s="668">
        <v>63.251188964690186</v>
      </c>
      <c r="F32" s="272">
        <v>276484</v>
      </c>
    </row>
    <row r="33" spans="1:6" s="25" customFormat="1" ht="18" customHeight="1">
      <c r="A33" s="669"/>
      <c r="B33" s="663" t="s">
        <v>861</v>
      </c>
      <c r="C33" s="632">
        <v>139921110</v>
      </c>
      <c r="D33" s="632">
        <v>114901838</v>
      </c>
      <c r="E33" s="664">
        <v>82.11901549380218</v>
      </c>
      <c r="F33" s="632">
        <v>13806480</v>
      </c>
    </row>
    <row r="34" spans="1:6" s="25" customFormat="1" ht="18" customHeight="1">
      <c r="A34" s="666" t="s">
        <v>848</v>
      </c>
      <c r="B34" s="670" t="s">
        <v>849</v>
      </c>
      <c r="C34" s="618">
        <v>103029</v>
      </c>
      <c r="D34" s="618">
        <v>93248</v>
      </c>
      <c r="E34" s="668">
        <v>90.50655640644867</v>
      </c>
      <c r="F34" s="272">
        <v>4067</v>
      </c>
    </row>
    <row r="35" spans="1:6" s="25" customFormat="1" ht="19.5" customHeight="1">
      <c r="A35" s="670" t="s">
        <v>850</v>
      </c>
      <c r="B35" s="670" t="s">
        <v>851</v>
      </c>
      <c r="C35" s="618">
        <v>90925659</v>
      </c>
      <c r="D35" s="618">
        <v>73168275</v>
      </c>
      <c r="E35" s="668">
        <v>80.47043684335573</v>
      </c>
      <c r="F35" s="272">
        <v>9373615</v>
      </c>
    </row>
    <row r="36" spans="1:6" s="25" customFormat="1" ht="26.25" customHeight="1">
      <c r="A36" s="671" t="s">
        <v>852</v>
      </c>
      <c r="B36" s="672" t="s">
        <v>853</v>
      </c>
      <c r="C36" s="611">
        <v>69885162</v>
      </c>
      <c r="D36" s="611">
        <v>56293991</v>
      </c>
      <c r="E36" s="673">
        <v>80.55213637481444</v>
      </c>
      <c r="F36" s="674">
        <v>7180595</v>
      </c>
    </row>
    <row r="37" spans="1:6" s="25" customFormat="1" ht="25.5" customHeight="1">
      <c r="A37" s="671" t="s">
        <v>854</v>
      </c>
      <c r="B37" s="672" t="s">
        <v>855</v>
      </c>
      <c r="C37" s="611">
        <v>2559031</v>
      </c>
      <c r="D37" s="611">
        <v>1961343</v>
      </c>
      <c r="E37" s="673">
        <v>76.64397187841804</v>
      </c>
      <c r="F37" s="674">
        <v>210237</v>
      </c>
    </row>
    <row r="38" spans="1:6" s="25" customFormat="1" ht="16.5" customHeight="1">
      <c r="A38" s="671" t="s">
        <v>856</v>
      </c>
      <c r="B38" s="672" t="s">
        <v>857</v>
      </c>
      <c r="C38" s="611">
        <v>18481466</v>
      </c>
      <c r="D38" s="611">
        <v>14912941</v>
      </c>
      <c r="E38" s="673">
        <v>80.69133152099515</v>
      </c>
      <c r="F38" s="674">
        <v>1982783</v>
      </c>
    </row>
    <row r="39" spans="1:6" s="25" customFormat="1" ht="15.75" customHeight="1">
      <c r="A39" s="666" t="s">
        <v>858</v>
      </c>
      <c r="B39" s="670" t="s">
        <v>859</v>
      </c>
      <c r="C39" s="618">
        <v>48892422</v>
      </c>
      <c r="D39" s="618">
        <v>41640315</v>
      </c>
      <c r="E39" s="668">
        <v>85.16721671100687</v>
      </c>
      <c r="F39" s="272">
        <v>4428798</v>
      </c>
    </row>
    <row r="40" spans="1:6" s="25" customFormat="1" ht="12.75">
      <c r="A40" s="675"/>
      <c r="B40" s="676"/>
      <c r="C40" s="137"/>
      <c r="D40" s="137"/>
      <c r="E40" s="677"/>
      <c r="F40" s="137"/>
    </row>
    <row r="41" spans="1:6" ht="15.75">
      <c r="A41" s="205"/>
      <c r="B41" s="52"/>
      <c r="C41" s="678"/>
      <c r="D41" s="678"/>
      <c r="E41" s="678"/>
      <c r="F41" s="678"/>
    </row>
    <row r="42" spans="1:6" ht="15.75">
      <c r="A42" s="647"/>
      <c r="B42" s="582"/>
      <c r="C42" s="582"/>
      <c r="D42" s="582"/>
      <c r="E42" s="582"/>
      <c r="F42" s="582"/>
    </row>
    <row r="43" spans="1:6" ht="15.75">
      <c r="A43" s="647"/>
      <c r="B43" s="582"/>
      <c r="C43" s="582"/>
      <c r="D43" s="582"/>
      <c r="E43" s="582"/>
      <c r="F43" s="582"/>
    </row>
    <row r="44" spans="1:6" ht="15.75">
      <c r="A44" s="404" t="s">
        <v>860</v>
      </c>
      <c r="B44" s="44"/>
      <c r="C44" s="44"/>
      <c r="D44" s="281"/>
      <c r="E44" s="679"/>
      <c r="F44" s="525" t="s">
        <v>13</v>
      </c>
    </row>
    <row r="46" spans="1:6" ht="15.75">
      <c r="A46" s="404"/>
      <c r="B46" s="44"/>
      <c r="C46" s="44"/>
      <c r="D46" s="281"/>
      <c r="E46" s="679"/>
      <c r="F46" s="525"/>
    </row>
    <row r="47" spans="1:6" s="25" customFormat="1" ht="12.75">
      <c r="A47" s="33" t="s">
        <v>177</v>
      </c>
      <c r="B47" s="52"/>
      <c r="C47" s="53"/>
      <c r="D47" s="53"/>
      <c r="E47" s="680"/>
      <c r="F47" s="54"/>
    </row>
    <row r="48" spans="1:6" s="25" customFormat="1" ht="12.75">
      <c r="A48" s="53"/>
      <c r="B48" s="52"/>
      <c r="C48" s="53"/>
      <c r="D48" s="53"/>
      <c r="E48" s="681"/>
      <c r="F48" s="53"/>
    </row>
    <row r="49" spans="2:5" s="25" customFormat="1" ht="12.75">
      <c r="B49" s="26"/>
      <c r="E49" s="682"/>
    </row>
    <row r="50" s="25" customFormat="1" ht="12.75">
      <c r="E50" s="682"/>
    </row>
    <row r="51" s="25" customFormat="1" ht="12.75">
      <c r="E51" s="682"/>
    </row>
    <row r="52" spans="2:6" s="25" customFormat="1" ht="12.75">
      <c r="B52" s="26"/>
      <c r="C52" s="642"/>
      <c r="D52" s="642"/>
      <c r="E52" s="645"/>
      <c r="F52" s="642"/>
    </row>
    <row r="53" spans="1:6" s="25" customFormat="1" ht="12.75">
      <c r="A53" s="642"/>
      <c r="B53" s="683"/>
      <c r="C53" s="642"/>
      <c r="D53" s="642"/>
      <c r="E53" s="645"/>
      <c r="F53" s="642"/>
    </row>
    <row r="54" spans="1:6" s="25" customFormat="1" ht="12.75">
      <c r="A54" s="642"/>
      <c r="B54" s="643"/>
      <c r="C54" s="642"/>
      <c r="D54" s="642"/>
      <c r="E54" s="645"/>
      <c r="F54" s="642"/>
    </row>
    <row r="55" spans="1:6" s="25" customFormat="1" ht="12.75">
      <c r="A55" s="642"/>
      <c r="B55" s="684"/>
      <c r="C55" s="642"/>
      <c r="D55" s="642"/>
      <c r="E55" s="645"/>
      <c r="F55" s="642"/>
    </row>
    <row r="56" spans="1:6" s="25" customFormat="1" ht="12.75">
      <c r="A56" s="642"/>
      <c r="B56" s="643"/>
      <c r="C56" s="642"/>
      <c r="D56" s="642"/>
      <c r="E56" s="645"/>
      <c r="F56" s="642"/>
    </row>
    <row r="57" spans="1:6" s="25" customFormat="1" ht="12.75">
      <c r="A57" s="642"/>
      <c r="B57" s="643"/>
      <c r="C57" s="642"/>
      <c r="D57" s="642"/>
      <c r="E57" s="645"/>
      <c r="F57" s="642"/>
    </row>
    <row r="58" spans="1:6" s="25" customFormat="1" ht="12.75">
      <c r="A58" s="642"/>
      <c r="B58" s="643"/>
      <c r="C58" s="642"/>
      <c r="D58" s="642"/>
      <c r="E58" s="645"/>
      <c r="F58" s="642"/>
    </row>
    <row r="59" spans="1:6" s="25" customFormat="1" ht="12.75">
      <c r="A59" s="642"/>
      <c r="B59" s="643"/>
      <c r="C59" s="642"/>
      <c r="D59" s="642"/>
      <c r="E59" s="645"/>
      <c r="F59" s="642"/>
    </row>
    <row r="60" spans="1:6" s="25" customFormat="1" ht="12.75">
      <c r="A60" s="642"/>
      <c r="C60" s="642"/>
      <c r="D60" s="642"/>
      <c r="E60" s="645"/>
      <c r="F60" s="642"/>
    </row>
    <row r="61" spans="1:6" s="25" customFormat="1" ht="12.75">
      <c r="A61" s="642"/>
      <c r="C61" s="642"/>
      <c r="D61" s="642"/>
      <c r="E61" s="645"/>
      <c r="F61" s="642"/>
    </row>
    <row r="62" spans="1:6" s="25" customFormat="1" ht="12.75">
      <c r="A62" s="642"/>
      <c r="B62" s="684"/>
      <c r="C62" s="642"/>
      <c r="D62" s="642"/>
      <c r="E62" s="645"/>
      <c r="F62" s="642"/>
    </row>
    <row r="63" spans="1:6" s="25" customFormat="1" ht="12.75">
      <c r="A63" s="642"/>
      <c r="B63" s="643"/>
      <c r="C63" s="642"/>
      <c r="D63" s="642"/>
      <c r="E63" s="645"/>
      <c r="F63" s="642"/>
    </row>
    <row r="64" spans="1:6" s="25" customFormat="1" ht="12.75">
      <c r="A64" s="642"/>
      <c r="B64" s="643"/>
      <c r="C64" s="642"/>
      <c r="D64" s="642"/>
      <c r="E64" s="645"/>
      <c r="F64" s="642"/>
    </row>
    <row r="65" spans="1:6" s="25" customFormat="1" ht="12.75">
      <c r="A65" s="642"/>
      <c r="B65" s="643"/>
      <c r="C65" s="642"/>
      <c r="D65" s="642"/>
      <c r="E65" s="645"/>
      <c r="F65" s="642"/>
    </row>
    <row r="66" spans="1:6" s="25" customFormat="1" ht="12.75">
      <c r="A66" s="642"/>
      <c r="B66" s="684"/>
      <c r="C66" s="642"/>
      <c r="D66" s="642"/>
      <c r="E66" s="645"/>
      <c r="F66" s="642"/>
    </row>
    <row r="67" spans="1:6" s="25" customFormat="1" ht="12.75">
      <c r="A67" s="642"/>
      <c r="B67" s="643"/>
      <c r="C67" s="642"/>
      <c r="D67" s="642"/>
      <c r="E67" s="645"/>
      <c r="F67" s="642"/>
    </row>
    <row r="68" spans="1:6" s="25" customFormat="1" ht="12.75">
      <c r="A68" s="642"/>
      <c r="B68" s="643"/>
      <c r="C68" s="642"/>
      <c r="D68" s="642"/>
      <c r="E68" s="645"/>
      <c r="F68" s="642"/>
    </row>
    <row r="69" spans="1:6" s="25" customFormat="1" ht="12.75">
      <c r="A69" s="642"/>
      <c r="B69" s="643"/>
      <c r="C69" s="642"/>
      <c r="D69" s="642"/>
      <c r="E69" s="645"/>
      <c r="F69" s="642"/>
    </row>
    <row r="70" spans="1:6" s="25" customFormat="1" ht="12.75">
      <c r="A70" s="642"/>
      <c r="B70" s="643"/>
      <c r="C70" s="642"/>
      <c r="D70" s="642"/>
      <c r="E70" s="645"/>
      <c r="F70" s="642"/>
    </row>
    <row r="71" spans="1:6" s="25" customFormat="1" ht="12.75">
      <c r="A71" s="642"/>
      <c r="B71" s="643"/>
      <c r="C71" s="642"/>
      <c r="D71" s="642"/>
      <c r="E71" s="645"/>
      <c r="F71" s="642"/>
    </row>
    <row r="72" spans="1:6" s="25" customFormat="1" ht="12.75">
      <c r="A72" s="642"/>
      <c r="B72" s="643"/>
      <c r="C72" s="642"/>
      <c r="D72" s="642"/>
      <c r="E72" s="645"/>
      <c r="F72" s="642"/>
    </row>
    <row r="73" spans="1:6" s="25" customFormat="1" ht="12.75">
      <c r="A73" s="642"/>
      <c r="B73" s="684"/>
      <c r="C73" s="642"/>
      <c r="D73" s="642"/>
      <c r="E73" s="645"/>
      <c r="F73" s="642"/>
    </row>
    <row r="74" spans="1:6" s="25" customFormat="1" ht="12.75">
      <c r="A74" s="642"/>
      <c r="B74" s="643"/>
      <c r="C74" s="642"/>
      <c r="D74" s="642"/>
      <c r="E74" s="645"/>
      <c r="F74" s="642"/>
    </row>
    <row r="75" spans="1:6" s="25" customFormat="1" ht="12.75">
      <c r="A75" s="642"/>
      <c r="B75" s="643"/>
      <c r="C75" s="642"/>
      <c r="D75" s="642"/>
      <c r="E75" s="645"/>
      <c r="F75" s="642"/>
    </row>
    <row r="76" spans="1:6" s="25" customFormat="1" ht="12.75">
      <c r="A76" s="642"/>
      <c r="B76" s="643"/>
      <c r="C76" s="642"/>
      <c r="D76" s="642"/>
      <c r="E76" s="645"/>
      <c r="F76" s="642"/>
    </row>
    <row r="77" spans="1:6" s="25" customFormat="1" ht="12.75">
      <c r="A77" s="642"/>
      <c r="B77" s="643"/>
      <c r="C77" s="642"/>
      <c r="D77" s="642"/>
      <c r="E77" s="645"/>
      <c r="F77" s="642"/>
    </row>
    <row r="78" spans="1:6" s="25" customFormat="1" ht="12.75">
      <c r="A78" s="642"/>
      <c r="B78" s="643"/>
      <c r="C78" s="642"/>
      <c r="D78" s="642"/>
      <c r="E78" s="645"/>
      <c r="F78" s="642"/>
    </row>
    <row r="79" spans="1:6" s="25" customFormat="1" ht="12.75">
      <c r="A79" s="642"/>
      <c r="B79" s="643"/>
      <c r="C79" s="642"/>
      <c r="D79" s="642"/>
      <c r="E79" s="645"/>
      <c r="F79" s="642"/>
    </row>
    <row r="80" spans="1:6" s="25" customFormat="1" ht="12.75">
      <c r="A80" s="642"/>
      <c r="B80" s="684"/>
      <c r="C80" s="642"/>
      <c r="D80" s="642"/>
      <c r="E80" s="645"/>
      <c r="F80" s="642"/>
    </row>
    <row r="81" spans="1:6" s="25" customFormat="1" ht="12.75">
      <c r="A81" s="642"/>
      <c r="B81" s="643"/>
      <c r="C81" s="642"/>
      <c r="D81" s="642"/>
      <c r="E81" s="645"/>
      <c r="F81" s="642"/>
    </row>
    <row r="82" spans="1:6" s="25" customFormat="1" ht="12.75">
      <c r="A82" s="642"/>
      <c r="B82" s="684"/>
      <c r="C82" s="642"/>
      <c r="D82" s="642"/>
      <c r="E82" s="645"/>
      <c r="F82" s="642"/>
    </row>
    <row r="83" spans="1:6" s="25" customFormat="1" ht="12.75">
      <c r="A83" s="642"/>
      <c r="B83" s="643"/>
      <c r="C83" s="642"/>
      <c r="D83" s="642"/>
      <c r="E83" s="645"/>
      <c r="F83" s="642"/>
    </row>
    <row r="84" spans="1:6" s="25" customFormat="1" ht="12.75">
      <c r="A84" s="642"/>
      <c r="B84" s="684"/>
      <c r="C84" s="642"/>
      <c r="D84" s="642"/>
      <c r="E84" s="645"/>
      <c r="F84" s="642"/>
    </row>
    <row r="85" spans="1:6" s="25" customFormat="1" ht="12.75">
      <c r="A85" s="642"/>
      <c r="B85" s="643"/>
      <c r="C85" s="642"/>
      <c r="D85" s="642"/>
      <c r="E85" s="645"/>
      <c r="F85" s="642"/>
    </row>
    <row r="86" spans="1:6" s="25" customFormat="1" ht="12.75">
      <c r="A86" s="642"/>
      <c r="B86" s="684"/>
      <c r="C86" s="642"/>
      <c r="D86" s="642"/>
      <c r="E86" s="645"/>
      <c r="F86" s="642"/>
    </row>
    <row r="87" spans="1:6" s="25" customFormat="1" ht="12.75">
      <c r="A87" s="642"/>
      <c r="B87" s="643"/>
      <c r="C87" s="642"/>
      <c r="D87" s="642"/>
      <c r="E87" s="645"/>
      <c r="F87" s="642"/>
    </row>
    <row r="88" spans="1:6" s="25" customFormat="1" ht="12.75">
      <c r="A88" s="642"/>
      <c r="B88" s="684"/>
      <c r="C88" s="642"/>
      <c r="D88" s="642"/>
      <c r="E88" s="645"/>
      <c r="F88" s="642"/>
    </row>
    <row r="89" spans="1:6" s="25" customFormat="1" ht="12.75">
      <c r="A89" s="642"/>
      <c r="B89" s="643"/>
      <c r="C89" s="642"/>
      <c r="D89" s="642"/>
      <c r="E89" s="645"/>
      <c r="F89" s="642"/>
    </row>
    <row r="90" spans="1:6" s="25" customFormat="1" ht="12.75">
      <c r="A90" s="642"/>
      <c r="B90" s="684"/>
      <c r="C90" s="642"/>
      <c r="D90" s="642"/>
      <c r="E90" s="645"/>
      <c r="F90" s="642"/>
    </row>
    <row r="91" spans="1:6" s="25" customFormat="1" ht="12.75">
      <c r="A91" s="642"/>
      <c r="B91" s="643"/>
      <c r="C91" s="642"/>
      <c r="D91" s="642"/>
      <c r="E91" s="645"/>
      <c r="F91" s="642"/>
    </row>
    <row r="92" spans="1:6" s="25" customFormat="1" ht="12.75">
      <c r="A92" s="642"/>
      <c r="B92" s="684"/>
      <c r="C92" s="642"/>
      <c r="D92" s="642"/>
      <c r="E92" s="645"/>
      <c r="F92" s="642"/>
    </row>
    <row r="93" spans="1:6" s="25" customFormat="1" ht="12.75">
      <c r="A93" s="642"/>
      <c r="B93" s="643"/>
      <c r="C93" s="642"/>
      <c r="D93" s="642"/>
      <c r="E93" s="645"/>
      <c r="F93" s="642"/>
    </row>
    <row r="94" spans="1:6" s="25" customFormat="1" ht="12.75">
      <c r="A94" s="642"/>
      <c r="B94" s="643"/>
      <c r="C94" s="642"/>
      <c r="D94" s="642"/>
      <c r="E94" s="645"/>
      <c r="F94" s="642"/>
    </row>
    <row r="95" spans="1:6" s="25" customFormat="1" ht="12.75">
      <c r="A95" s="642"/>
      <c r="B95" s="643"/>
      <c r="C95" s="642"/>
      <c r="D95" s="642"/>
      <c r="E95" s="645"/>
      <c r="F95" s="642"/>
    </row>
    <row r="96" spans="1:6" s="25" customFormat="1" ht="12.75">
      <c r="A96" s="642"/>
      <c r="B96" s="643"/>
      <c r="C96" s="642"/>
      <c r="D96" s="642"/>
      <c r="E96" s="645"/>
      <c r="F96" s="642"/>
    </row>
    <row r="97" spans="1:6" s="25" customFormat="1" ht="12.75">
      <c r="A97" s="642"/>
      <c r="B97" s="643"/>
      <c r="C97" s="642"/>
      <c r="D97" s="642"/>
      <c r="E97" s="645"/>
      <c r="F97" s="642"/>
    </row>
    <row r="98" spans="1:6" s="25" customFormat="1" ht="12.75">
      <c r="A98" s="642"/>
      <c r="B98" s="684"/>
      <c r="C98" s="642"/>
      <c r="D98" s="642"/>
      <c r="E98" s="645"/>
      <c r="F98" s="642"/>
    </row>
    <row r="99" spans="1:6" s="25" customFormat="1" ht="12.75">
      <c r="A99" s="642"/>
      <c r="B99" s="643"/>
      <c r="C99" s="642"/>
      <c r="D99" s="642"/>
      <c r="E99" s="645"/>
      <c r="F99" s="642"/>
    </row>
    <row r="100" spans="1:6" s="25" customFormat="1" ht="12.75">
      <c r="A100" s="642"/>
      <c r="B100" s="643"/>
      <c r="C100" s="642"/>
      <c r="D100" s="642"/>
      <c r="E100" s="645"/>
      <c r="F100" s="642"/>
    </row>
    <row r="101" spans="1:6" s="25" customFormat="1" ht="12.75">
      <c r="A101" s="642"/>
      <c r="B101" s="643"/>
      <c r="C101" s="642"/>
      <c r="D101" s="642"/>
      <c r="E101" s="645"/>
      <c r="F101" s="642"/>
    </row>
    <row r="102" spans="1:6" s="25" customFormat="1" ht="12.75">
      <c r="A102" s="642"/>
      <c r="B102" s="643"/>
      <c r="C102" s="642"/>
      <c r="D102" s="642"/>
      <c r="E102" s="645"/>
      <c r="F102" s="642"/>
    </row>
    <row r="103" spans="1:6" s="25" customFormat="1" ht="12.75">
      <c r="A103" s="642"/>
      <c r="B103" s="643"/>
      <c r="C103" s="642"/>
      <c r="D103" s="642"/>
      <c r="E103" s="645"/>
      <c r="F103" s="642"/>
    </row>
    <row r="104" spans="1:6" s="25" customFormat="1" ht="12.75">
      <c r="A104" s="642"/>
      <c r="B104" s="643"/>
      <c r="C104" s="642"/>
      <c r="D104" s="642"/>
      <c r="E104" s="645"/>
      <c r="F104" s="642"/>
    </row>
    <row r="105" spans="1:6" s="25" customFormat="1" ht="12.75">
      <c r="A105" s="642"/>
      <c r="B105" s="643"/>
      <c r="C105" s="642"/>
      <c r="D105" s="642"/>
      <c r="E105" s="645"/>
      <c r="F105" s="642"/>
    </row>
    <row r="106" spans="1:6" s="25" customFormat="1" ht="12.75">
      <c r="A106" s="642"/>
      <c r="B106" s="643"/>
      <c r="C106" s="642"/>
      <c r="D106" s="642"/>
      <c r="E106" s="645"/>
      <c r="F106" s="642"/>
    </row>
    <row r="107" spans="1:6" s="25" customFormat="1" ht="12.75">
      <c r="A107" s="642"/>
      <c r="B107" s="643"/>
      <c r="C107" s="642"/>
      <c r="D107" s="642"/>
      <c r="E107" s="645"/>
      <c r="F107" s="642"/>
    </row>
    <row r="108" spans="1:6" s="25" customFormat="1" ht="12.75">
      <c r="A108" s="642"/>
      <c r="B108" s="643"/>
      <c r="C108" s="642"/>
      <c r="D108" s="642"/>
      <c r="E108" s="645"/>
      <c r="F108" s="642"/>
    </row>
    <row r="109" spans="1:6" s="25" customFormat="1" ht="12.75">
      <c r="A109" s="642"/>
      <c r="B109" s="643"/>
      <c r="C109" s="642"/>
      <c r="D109" s="642"/>
      <c r="E109" s="645"/>
      <c r="F109" s="642"/>
    </row>
    <row r="110" spans="1:6" s="25" customFormat="1" ht="12.75">
      <c r="A110" s="642"/>
      <c r="B110" s="643"/>
      <c r="C110" s="642"/>
      <c r="D110" s="642"/>
      <c r="E110" s="645"/>
      <c r="F110" s="642"/>
    </row>
    <row r="111" spans="1:6" s="25" customFormat="1" ht="12.75">
      <c r="A111" s="642"/>
      <c r="B111" s="643"/>
      <c r="C111" s="642"/>
      <c r="D111" s="642"/>
      <c r="E111" s="645"/>
      <c r="F111" s="642"/>
    </row>
    <row r="112" spans="1:6" s="25" customFormat="1" ht="12.75">
      <c r="A112" s="642"/>
      <c r="B112" s="643"/>
      <c r="C112" s="642"/>
      <c r="D112" s="642"/>
      <c r="E112" s="645"/>
      <c r="F112" s="642"/>
    </row>
    <row r="113" spans="1:6" s="25" customFormat="1" ht="12.75">
      <c r="A113" s="642"/>
      <c r="B113" s="643"/>
      <c r="C113" s="642"/>
      <c r="D113" s="642"/>
      <c r="E113" s="645"/>
      <c r="F113" s="642"/>
    </row>
    <row r="114" spans="1:6" s="25" customFormat="1" ht="12.75">
      <c r="A114" s="642"/>
      <c r="B114" s="643"/>
      <c r="C114" s="642"/>
      <c r="D114" s="642"/>
      <c r="E114" s="645"/>
      <c r="F114" s="642"/>
    </row>
    <row r="115" spans="1:6" s="25" customFormat="1" ht="12.75">
      <c r="A115" s="642"/>
      <c r="B115" s="643"/>
      <c r="C115" s="642"/>
      <c r="D115" s="642"/>
      <c r="E115" s="645"/>
      <c r="F115" s="642"/>
    </row>
    <row r="116" spans="1:6" s="25" customFormat="1" ht="12.75">
      <c r="A116" s="642"/>
      <c r="B116" s="643"/>
      <c r="C116" s="642"/>
      <c r="D116" s="642"/>
      <c r="E116" s="645"/>
      <c r="F116" s="642"/>
    </row>
    <row r="117" spans="1:6" s="25" customFormat="1" ht="12.75">
      <c r="A117" s="642"/>
      <c r="B117" s="643"/>
      <c r="C117" s="642"/>
      <c r="D117" s="642"/>
      <c r="E117" s="645"/>
      <c r="F117" s="642"/>
    </row>
    <row r="118" spans="1:6" s="25" customFormat="1" ht="12.75">
      <c r="A118" s="642"/>
      <c r="B118" s="643"/>
      <c r="C118" s="642"/>
      <c r="D118" s="642"/>
      <c r="E118" s="645"/>
      <c r="F118" s="642"/>
    </row>
    <row r="119" spans="1:6" s="25" customFormat="1" ht="12.75">
      <c r="A119" s="642"/>
      <c r="B119" s="643"/>
      <c r="C119" s="642"/>
      <c r="D119" s="642"/>
      <c r="E119" s="645"/>
      <c r="F119" s="642"/>
    </row>
    <row r="120" spans="1:6" s="25" customFormat="1" ht="12.75">
      <c r="A120" s="642"/>
      <c r="B120" s="643"/>
      <c r="C120" s="642"/>
      <c r="D120" s="642"/>
      <c r="E120" s="645"/>
      <c r="F120" s="642"/>
    </row>
    <row r="121" spans="1:6" s="25" customFormat="1" ht="12.75">
      <c r="A121" s="642"/>
      <c r="B121" s="643"/>
      <c r="C121" s="642"/>
      <c r="D121" s="642"/>
      <c r="E121" s="645"/>
      <c r="F121" s="642"/>
    </row>
    <row r="122" spans="1:6" s="25" customFormat="1" ht="12.75">
      <c r="A122" s="642"/>
      <c r="B122" s="643"/>
      <c r="C122" s="642"/>
      <c r="D122" s="642"/>
      <c r="E122" s="645"/>
      <c r="F122" s="642"/>
    </row>
    <row r="123" spans="1:6" s="25" customFormat="1" ht="12.75">
      <c r="A123" s="642"/>
      <c r="B123" s="643"/>
      <c r="C123" s="642"/>
      <c r="D123" s="642"/>
      <c r="E123" s="645"/>
      <c r="F123" s="642"/>
    </row>
    <row r="124" spans="1:6" s="25" customFormat="1" ht="12.75">
      <c r="A124" s="642"/>
      <c r="B124" s="643"/>
      <c r="C124" s="642"/>
      <c r="D124" s="642"/>
      <c r="E124" s="645"/>
      <c r="F124" s="642"/>
    </row>
    <row r="125" spans="1:6" s="25" customFormat="1" ht="12.75">
      <c r="A125" s="642"/>
      <c r="B125" s="643"/>
      <c r="C125" s="642"/>
      <c r="D125" s="642"/>
      <c r="E125" s="645"/>
      <c r="F125" s="642"/>
    </row>
    <row r="126" spans="1:6" s="25" customFormat="1" ht="12.75">
      <c r="A126" s="642"/>
      <c r="B126" s="643"/>
      <c r="C126" s="642"/>
      <c r="D126" s="642"/>
      <c r="E126" s="645"/>
      <c r="F126" s="642"/>
    </row>
    <row r="127" spans="1:6" s="25" customFormat="1" ht="12.75">
      <c r="A127" s="642"/>
      <c r="B127" s="643"/>
      <c r="C127" s="642"/>
      <c r="D127" s="642"/>
      <c r="E127" s="645"/>
      <c r="F127" s="642"/>
    </row>
    <row r="128" spans="1:6" s="25" customFormat="1" ht="12.75">
      <c r="A128" s="642"/>
      <c r="B128" s="643"/>
      <c r="C128" s="642"/>
      <c r="D128" s="642"/>
      <c r="E128" s="645"/>
      <c r="F128" s="642"/>
    </row>
    <row r="129" spans="1:6" s="25" customFormat="1" ht="12.75">
      <c r="A129" s="642"/>
      <c r="B129" s="643"/>
      <c r="C129" s="642"/>
      <c r="D129" s="642"/>
      <c r="E129" s="645"/>
      <c r="F129" s="642"/>
    </row>
    <row r="130" spans="1:6" s="25" customFormat="1" ht="12.75">
      <c r="A130" s="642"/>
      <c r="B130" s="643"/>
      <c r="C130" s="642"/>
      <c r="D130" s="642"/>
      <c r="E130" s="645"/>
      <c r="F130" s="642"/>
    </row>
    <row r="131" spans="1:6" s="25" customFormat="1" ht="12.75">
      <c r="A131" s="642"/>
      <c r="B131" s="643"/>
      <c r="C131" s="642"/>
      <c r="D131" s="642"/>
      <c r="E131" s="645"/>
      <c r="F131" s="642"/>
    </row>
    <row r="132" spans="1:6" s="25" customFormat="1" ht="12.75">
      <c r="A132" s="642"/>
      <c r="B132" s="643"/>
      <c r="C132" s="642"/>
      <c r="D132" s="642"/>
      <c r="E132" s="645"/>
      <c r="F132" s="642"/>
    </row>
    <row r="133" spans="1:6" s="25" customFormat="1" ht="12.75">
      <c r="A133" s="642"/>
      <c r="B133" s="643"/>
      <c r="C133" s="642"/>
      <c r="D133" s="642"/>
      <c r="E133" s="645"/>
      <c r="F133" s="642"/>
    </row>
    <row r="134" spans="1:6" s="25" customFormat="1" ht="12.75">
      <c r="A134" s="642"/>
      <c r="B134" s="643"/>
      <c r="C134" s="642"/>
      <c r="D134" s="642"/>
      <c r="E134" s="645"/>
      <c r="F134" s="642"/>
    </row>
    <row r="135" spans="1:6" s="25" customFormat="1" ht="12.75">
      <c r="A135" s="642"/>
      <c r="B135" s="643"/>
      <c r="C135" s="642"/>
      <c r="D135" s="642"/>
      <c r="E135" s="645"/>
      <c r="F135" s="642"/>
    </row>
    <row r="136" spans="1:6" s="25" customFormat="1" ht="12.75">
      <c r="A136" s="642"/>
      <c r="B136" s="643"/>
      <c r="C136" s="642"/>
      <c r="D136" s="642"/>
      <c r="E136" s="645"/>
      <c r="F136" s="642"/>
    </row>
    <row r="137" spans="1:6" s="25" customFormat="1" ht="12.75">
      <c r="A137" s="642"/>
      <c r="B137" s="643"/>
      <c r="C137" s="642"/>
      <c r="D137" s="642"/>
      <c r="E137" s="645"/>
      <c r="F137" s="642"/>
    </row>
    <row r="138" spans="1:6" s="25" customFormat="1" ht="12.75">
      <c r="A138" s="642"/>
      <c r="B138" s="643"/>
      <c r="C138" s="642"/>
      <c r="D138" s="642"/>
      <c r="E138" s="645"/>
      <c r="F138" s="642"/>
    </row>
    <row r="139" spans="1:6" s="25" customFormat="1" ht="12.75">
      <c r="A139" s="642"/>
      <c r="B139" s="643"/>
      <c r="C139" s="642"/>
      <c r="D139" s="642"/>
      <c r="E139" s="645"/>
      <c r="F139" s="642"/>
    </row>
    <row r="140" spans="1:6" s="25" customFormat="1" ht="12.75">
      <c r="A140" s="642"/>
      <c r="B140" s="643"/>
      <c r="C140" s="642"/>
      <c r="D140" s="642"/>
      <c r="E140" s="645"/>
      <c r="F140" s="642"/>
    </row>
    <row r="141" spans="1:6" s="25" customFormat="1" ht="12.75">
      <c r="A141" s="642"/>
      <c r="B141" s="643"/>
      <c r="C141" s="642"/>
      <c r="D141" s="642"/>
      <c r="E141" s="645"/>
      <c r="F141" s="642"/>
    </row>
    <row r="142" spans="1:6" s="25" customFormat="1" ht="12.75">
      <c r="A142" s="642"/>
      <c r="B142" s="643"/>
      <c r="C142" s="642"/>
      <c r="D142" s="642"/>
      <c r="E142" s="645"/>
      <c r="F142" s="642"/>
    </row>
    <row r="143" spans="1:6" s="25" customFormat="1" ht="12.75">
      <c r="A143" s="642"/>
      <c r="B143" s="643"/>
      <c r="C143" s="642"/>
      <c r="D143" s="642"/>
      <c r="E143" s="645"/>
      <c r="F143" s="642"/>
    </row>
    <row r="144" spans="1:6" s="25" customFormat="1" ht="12.75">
      <c r="A144" s="642"/>
      <c r="B144" s="643"/>
      <c r="C144" s="642"/>
      <c r="D144" s="642"/>
      <c r="E144" s="645"/>
      <c r="F144" s="642"/>
    </row>
    <row r="145" spans="1:6" s="25" customFormat="1" ht="12.75">
      <c r="A145" s="642"/>
      <c r="B145" s="643"/>
      <c r="C145" s="642"/>
      <c r="D145" s="642"/>
      <c r="E145" s="645"/>
      <c r="F145" s="642"/>
    </row>
    <row r="146" spans="1:6" s="25" customFormat="1" ht="12.75">
      <c r="A146" s="642"/>
      <c r="B146" s="643"/>
      <c r="C146" s="642"/>
      <c r="D146" s="642"/>
      <c r="E146" s="645"/>
      <c r="F146" s="642"/>
    </row>
    <row r="147" spans="1:6" s="25" customFormat="1" ht="12.75">
      <c r="A147" s="642"/>
      <c r="B147" s="643"/>
      <c r="C147" s="642"/>
      <c r="D147" s="642"/>
      <c r="E147" s="645"/>
      <c r="F147" s="642"/>
    </row>
    <row r="148" spans="1:6" s="25" customFormat="1" ht="12.75">
      <c r="A148" s="642"/>
      <c r="B148" s="643"/>
      <c r="C148" s="642"/>
      <c r="D148" s="642"/>
      <c r="E148" s="645"/>
      <c r="F148" s="642"/>
    </row>
    <row r="149" spans="1:6" s="25" customFormat="1" ht="12.75">
      <c r="A149" s="642"/>
      <c r="B149" s="643"/>
      <c r="C149" s="642"/>
      <c r="D149" s="642"/>
      <c r="E149" s="645"/>
      <c r="F149" s="642"/>
    </row>
    <row r="150" spans="1:6" s="25" customFormat="1" ht="12.75">
      <c r="A150" s="642"/>
      <c r="B150" s="643"/>
      <c r="C150" s="642"/>
      <c r="D150" s="642"/>
      <c r="E150" s="645"/>
      <c r="F150" s="642"/>
    </row>
    <row r="151" spans="1:6" s="25" customFormat="1" ht="12.75">
      <c r="A151" s="642"/>
      <c r="B151" s="643"/>
      <c r="C151" s="642"/>
      <c r="D151" s="642"/>
      <c r="E151" s="645"/>
      <c r="F151" s="642"/>
    </row>
    <row r="152" spans="1:6" s="25" customFormat="1" ht="12.75">
      <c r="A152" s="642"/>
      <c r="B152" s="643"/>
      <c r="C152" s="642"/>
      <c r="D152" s="642"/>
      <c r="E152" s="645"/>
      <c r="F152" s="642"/>
    </row>
    <row r="153" spans="1:6" s="25" customFormat="1" ht="12.75">
      <c r="A153" s="642"/>
      <c r="B153" s="643"/>
      <c r="C153" s="642"/>
      <c r="D153" s="642"/>
      <c r="E153" s="645"/>
      <c r="F153" s="642"/>
    </row>
    <row r="154" spans="1:6" s="25" customFormat="1" ht="12.75">
      <c r="A154" s="642"/>
      <c r="B154" s="643"/>
      <c r="C154" s="642"/>
      <c r="D154" s="642"/>
      <c r="E154" s="645"/>
      <c r="F154" s="642"/>
    </row>
    <row r="155" spans="1:6" s="25" customFormat="1" ht="12.75">
      <c r="A155" s="642"/>
      <c r="B155" s="643"/>
      <c r="C155" s="642"/>
      <c r="D155" s="642"/>
      <c r="E155" s="645"/>
      <c r="F155" s="642"/>
    </row>
    <row r="156" spans="1:6" s="25" customFormat="1" ht="12.75">
      <c r="A156" s="642"/>
      <c r="B156" s="643"/>
      <c r="C156" s="642"/>
      <c r="D156" s="642"/>
      <c r="E156" s="645"/>
      <c r="F156" s="642"/>
    </row>
    <row r="157" spans="1:6" s="25" customFormat="1" ht="12.75">
      <c r="A157" s="642"/>
      <c r="B157" s="643"/>
      <c r="C157" s="642"/>
      <c r="D157" s="642"/>
      <c r="E157" s="645"/>
      <c r="F157" s="642"/>
    </row>
    <row r="158" spans="1:6" s="25" customFormat="1" ht="12.75">
      <c r="A158" s="642"/>
      <c r="B158" s="643"/>
      <c r="C158" s="642"/>
      <c r="D158" s="642"/>
      <c r="E158" s="645"/>
      <c r="F158" s="642"/>
    </row>
    <row r="159" spans="1:6" s="25" customFormat="1" ht="12.75">
      <c r="A159" s="642"/>
      <c r="B159" s="643"/>
      <c r="C159" s="642"/>
      <c r="D159" s="642"/>
      <c r="E159" s="645"/>
      <c r="F159" s="642"/>
    </row>
    <row r="160" spans="1:6" s="25" customFormat="1" ht="12.75">
      <c r="A160" s="642"/>
      <c r="B160" s="643"/>
      <c r="C160" s="642"/>
      <c r="D160" s="642"/>
      <c r="E160" s="645"/>
      <c r="F160" s="642"/>
    </row>
    <row r="161" spans="1:6" s="25" customFormat="1" ht="12.75">
      <c r="A161" s="642"/>
      <c r="B161" s="643"/>
      <c r="C161" s="642"/>
      <c r="D161" s="642"/>
      <c r="E161" s="645"/>
      <c r="F161" s="642"/>
    </row>
    <row r="162" spans="1:6" s="25" customFormat="1" ht="12.75">
      <c r="A162" s="642"/>
      <c r="B162" s="643"/>
      <c r="C162" s="642"/>
      <c r="D162" s="642"/>
      <c r="E162" s="645"/>
      <c r="F162" s="642"/>
    </row>
    <row r="163" spans="1:6" s="25" customFormat="1" ht="12.75">
      <c r="A163" s="642"/>
      <c r="B163" s="643"/>
      <c r="C163" s="642"/>
      <c r="D163" s="642"/>
      <c r="E163" s="645"/>
      <c r="F163" s="642"/>
    </row>
    <row r="164" spans="1:6" s="25" customFormat="1" ht="12.75">
      <c r="A164" s="642"/>
      <c r="B164" s="643"/>
      <c r="C164" s="642"/>
      <c r="D164" s="642"/>
      <c r="E164" s="645"/>
      <c r="F164" s="642"/>
    </row>
    <row r="165" ht="15.75">
      <c r="A165" s="642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1" header="0.5" footer="0.5"/>
  <pageSetup firstPageNumber="42" useFirstPageNumber="1" fitToHeight="1" fitToWidth="1" horizontalDpi="600" verticalDpi="600" orientation="portrait" paperSize="9" scale="83" r:id="rId1"/>
  <headerFooter alignWithMargins="0">
    <oddFooter>&amp;C&amp;"times,Regular"&amp;P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9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9.57421875" style="592" customWidth="1"/>
    <col min="2" max="2" width="46.8515625" style="593" customWidth="1"/>
    <col min="3" max="3" width="13.00390625" style="592" customWidth="1"/>
    <col min="4" max="4" width="11.140625" style="685" customWidth="1"/>
    <col min="5" max="5" width="10.28125" style="724" customWidth="1"/>
    <col min="6" max="6" width="11.140625" style="655" customWidth="1"/>
    <col min="7" max="16384" width="9.140625" style="15" customWidth="1"/>
  </cols>
  <sheetData>
    <row r="1" spans="1:6" ht="12.75">
      <c r="A1" s="1111" t="s">
        <v>1066</v>
      </c>
      <c r="B1" s="1111"/>
      <c r="C1" s="1111"/>
      <c r="D1" s="1111"/>
      <c r="E1" s="1111"/>
      <c r="F1" s="1111"/>
    </row>
    <row r="2" spans="1:6" ht="15" customHeight="1">
      <c r="A2" s="1112" t="s">
        <v>1067</v>
      </c>
      <c r="B2" s="1112"/>
      <c r="C2" s="1112"/>
      <c r="D2" s="1112"/>
      <c r="E2" s="1112"/>
      <c r="F2" s="1112"/>
    </row>
    <row r="3" spans="1:6" ht="3.75" customHeight="1">
      <c r="A3" s="7"/>
      <c r="B3" s="8"/>
      <c r="C3" s="9"/>
      <c r="D3" s="9"/>
      <c r="E3" s="7"/>
      <c r="F3" s="7"/>
    </row>
    <row r="4" spans="1:6" s="3" customFormat="1" ht="12.75">
      <c r="A4" s="1113" t="s">
        <v>1068</v>
      </c>
      <c r="B4" s="1113"/>
      <c r="C4" s="1113"/>
      <c r="D4" s="1113"/>
      <c r="E4" s="1113"/>
      <c r="F4" s="1113"/>
    </row>
    <row r="5" spans="1:6" s="3" customFormat="1" ht="12.75">
      <c r="A5" s="12"/>
      <c r="B5" s="11"/>
      <c r="C5" s="11"/>
      <c r="D5" s="11"/>
      <c r="E5" s="11"/>
      <c r="F5" s="11"/>
    </row>
    <row r="6" spans="1:6" ht="17.25" customHeight="1">
      <c r="A6" s="1114" t="s">
        <v>1069</v>
      </c>
      <c r="B6" s="1114"/>
      <c r="C6" s="1114"/>
      <c r="D6" s="1114"/>
      <c r="E6" s="1114"/>
      <c r="F6" s="1114"/>
    </row>
    <row r="7" spans="1:6" ht="17.25" customHeight="1">
      <c r="A7" s="866" t="s">
        <v>862</v>
      </c>
      <c r="B7" s="866"/>
      <c r="C7" s="866"/>
      <c r="D7" s="866"/>
      <c r="E7" s="866"/>
      <c r="F7" s="866"/>
    </row>
    <row r="8" spans="1:6" ht="17.25" customHeight="1">
      <c r="A8" s="1109" t="s">
        <v>113</v>
      </c>
      <c r="B8" s="1109"/>
      <c r="C8" s="1109"/>
      <c r="D8" s="1109"/>
      <c r="E8" s="1109"/>
      <c r="F8" s="1109"/>
    </row>
    <row r="9" spans="1:6" s="19" customFormat="1" ht="12.75">
      <c r="A9" s="1110" t="s">
        <v>1072</v>
      </c>
      <c r="B9" s="1110"/>
      <c r="C9" s="1110"/>
      <c r="D9" s="1110"/>
      <c r="E9" s="1110"/>
      <c r="F9" s="1110"/>
    </row>
    <row r="10" spans="1:6" s="19" customFormat="1" ht="12.75">
      <c r="A10" s="23" t="s">
        <v>863</v>
      </c>
      <c r="B10" s="24"/>
      <c r="C10" s="20"/>
      <c r="D10" s="18"/>
      <c r="F10" s="21" t="s">
        <v>676</v>
      </c>
    </row>
    <row r="11" spans="5:6" ht="15.75">
      <c r="E11" s="15"/>
      <c r="F11" s="686" t="s">
        <v>864</v>
      </c>
    </row>
    <row r="12" spans="1:6" s="25" customFormat="1" ht="12.75" customHeight="1">
      <c r="A12" s="642"/>
      <c r="B12" s="643"/>
      <c r="C12" s="687"/>
      <c r="D12" s="598"/>
      <c r="E12" s="688"/>
      <c r="F12" s="598" t="s">
        <v>17</v>
      </c>
    </row>
    <row r="13" spans="1:6" s="25" customFormat="1" ht="46.5" customHeight="1">
      <c r="A13" s="599" t="s">
        <v>678</v>
      </c>
      <c r="B13" s="599" t="s">
        <v>679</v>
      </c>
      <c r="C13" s="599" t="s">
        <v>115</v>
      </c>
      <c r="D13" s="600" t="s">
        <v>20</v>
      </c>
      <c r="E13" s="600" t="s">
        <v>680</v>
      </c>
      <c r="F13" s="600" t="s">
        <v>1080</v>
      </c>
    </row>
    <row r="14" spans="1:6" s="25" customFormat="1" ht="12.75">
      <c r="A14" s="602">
        <v>1</v>
      </c>
      <c r="B14" s="599">
        <v>2</v>
      </c>
      <c r="C14" s="602">
        <v>3</v>
      </c>
      <c r="D14" s="600">
        <v>4</v>
      </c>
      <c r="E14" s="689">
        <v>5</v>
      </c>
      <c r="F14" s="600">
        <v>6</v>
      </c>
    </row>
    <row r="15" spans="1:6" s="25" customFormat="1" ht="19.5" customHeight="1">
      <c r="A15" s="690" t="s">
        <v>1610</v>
      </c>
      <c r="B15" s="145" t="s">
        <v>1521</v>
      </c>
      <c r="C15" s="639">
        <v>996867140</v>
      </c>
      <c r="D15" s="639">
        <v>859083215</v>
      </c>
      <c r="E15" s="664">
        <v>86.17830606794803</v>
      </c>
      <c r="F15" s="639">
        <v>98395763</v>
      </c>
    </row>
    <row r="16" spans="1:6" s="25" customFormat="1" ht="21" customHeight="1">
      <c r="A16" s="692" t="s">
        <v>1615</v>
      </c>
      <c r="B16" s="145" t="s">
        <v>1616</v>
      </c>
      <c r="C16" s="632">
        <v>1091376751</v>
      </c>
      <c r="D16" s="632">
        <v>813102964</v>
      </c>
      <c r="E16" s="664">
        <v>74.50250000790058</v>
      </c>
      <c r="F16" s="632">
        <v>98068024</v>
      </c>
    </row>
    <row r="17" spans="1:6" s="25" customFormat="1" ht="18.75" customHeight="1">
      <c r="A17" s="87"/>
      <c r="B17" s="104" t="s">
        <v>1671</v>
      </c>
      <c r="C17" s="632">
        <v>908239964</v>
      </c>
      <c r="D17" s="632">
        <v>704740173</v>
      </c>
      <c r="E17" s="664">
        <v>77.59405013364949</v>
      </c>
      <c r="F17" s="693">
        <v>80298051</v>
      </c>
    </row>
    <row r="18" spans="1:6" s="25" customFormat="1" ht="18" customHeight="1">
      <c r="A18" s="96">
        <v>1000</v>
      </c>
      <c r="B18" s="104" t="s">
        <v>1617</v>
      </c>
      <c r="C18" s="632">
        <v>659018708</v>
      </c>
      <c r="D18" s="632">
        <v>507438998</v>
      </c>
      <c r="E18" s="664">
        <v>76.99917951342893</v>
      </c>
      <c r="F18" s="693">
        <v>55990901</v>
      </c>
    </row>
    <row r="19" spans="1:6" s="25" customFormat="1" ht="18.75" customHeight="1">
      <c r="A19" s="90" t="s">
        <v>865</v>
      </c>
      <c r="B19" s="100" t="s">
        <v>866</v>
      </c>
      <c r="C19" s="618">
        <v>347781705</v>
      </c>
      <c r="D19" s="618">
        <v>274427886</v>
      </c>
      <c r="E19" s="668">
        <v>78.90808574878888</v>
      </c>
      <c r="F19" s="694">
        <v>29434963</v>
      </c>
    </row>
    <row r="20" spans="1:6" s="25" customFormat="1" ht="17.25" customHeight="1">
      <c r="A20" s="90" t="s">
        <v>867</v>
      </c>
      <c r="B20" s="100" t="s">
        <v>868</v>
      </c>
      <c r="C20" s="618">
        <v>83056150</v>
      </c>
      <c r="D20" s="618">
        <v>64198205</v>
      </c>
      <c r="E20" s="668">
        <v>77.29494444421033</v>
      </c>
      <c r="F20" s="694">
        <v>7553656</v>
      </c>
    </row>
    <row r="21" spans="1:6" s="25" customFormat="1" ht="18" customHeight="1">
      <c r="A21" s="90" t="s">
        <v>869</v>
      </c>
      <c r="B21" s="100" t="s">
        <v>870</v>
      </c>
      <c r="C21" s="618">
        <v>3798938</v>
      </c>
      <c r="D21" s="618">
        <v>2951230</v>
      </c>
      <c r="E21" s="668">
        <v>77.68565846560276</v>
      </c>
      <c r="F21" s="694">
        <v>488278</v>
      </c>
    </row>
    <row r="22" spans="1:6" s="25" customFormat="1" ht="15" customHeight="1">
      <c r="A22" s="90" t="s">
        <v>871</v>
      </c>
      <c r="B22" s="100" t="s">
        <v>872</v>
      </c>
      <c r="C22" s="618">
        <v>125102722</v>
      </c>
      <c r="D22" s="618">
        <v>89435011</v>
      </c>
      <c r="E22" s="668">
        <v>71.4892606413472</v>
      </c>
      <c r="F22" s="694">
        <v>11191730</v>
      </c>
    </row>
    <row r="23" spans="1:6" s="25" customFormat="1" ht="25.5">
      <c r="A23" s="385">
        <v>1455</v>
      </c>
      <c r="B23" s="490" t="s">
        <v>873</v>
      </c>
      <c r="C23" s="634" t="s">
        <v>1083</v>
      </c>
      <c r="D23" s="634">
        <v>143166</v>
      </c>
      <c r="E23" s="673" t="s">
        <v>1083</v>
      </c>
      <c r="F23" s="695">
        <v>20967</v>
      </c>
    </row>
    <row r="24" spans="1:6" s="25" customFormat="1" ht="51" hidden="1">
      <c r="A24" s="385">
        <v>1456</v>
      </c>
      <c r="B24" s="490" t="s">
        <v>874</v>
      </c>
      <c r="C24" s="634" t="s">
        <v>1083</v>
      </c>
      <c r="D24" s="634" t="s">
        <v>1083</v>
      </c>
      <c r="E24" s="673" t="s">
        <v>1083</v>
      </c>
      <c r="F24" s="695">
        <v>0</v>
      </c>
    </row>
    <row r="25" spans="1:6" s="25" customFormat="1" ht="16.5" customHeight="1">
      <c r="A25" s="696">
        <v>1491</v>
      </c>
      <c r="B25" s="697" t="s">
        <v>875</v>
      </c>
      <c r="C25" s="611" t="s">
        <v>1083</v>
      </c>
      <c r="D25" s="611">
        <v>684</v>
      </c>
      <c r="E25" s="673" t="s">
        <v>1083</v>
      </c>
      <c r="F25" s="695">
        <v>444</v>
      </c>
    </row>
    <row r="26" spans="1:6" s="25" customFormat="1" ht="12.75">
      <c r="A26" s="696">
        <v>1492</v>
      </c>
      <c r="B26" s="697" t="s">
        <v>876</v>
      </c>
      <c r="C26" s="611" t="s">
        <v>1083</v>
      </c>
      <c r="D26" s="611">
        <v>1147076</v>
      </c>
      <c r="E26" s="673" t="s">
        <v>1083</v>
      </c>
      <c r="F26" s="695">
        <v>54576</v>
      </c>
    </row>
    <row r="27" spans="1:6" s="25" customFormat="1" ht="12.75">
      <c r="A27" s="696">
        <v>1493</v>
      </c>
      <c r="B27" s="697" t="s">
        <v>877</v>
      </c>
      <c r="C27" s="611" t="s">
        <v>1083</v>
      </c>
      <c r="D27" s="611">
        <v>327441</v>
      </c>
      <c r="E27" s="673" t="s">
        <v>1083</v>
      </c>
      <c r="F27" s="695">
        <v>32428</v>
      </c>
    </row>
    <row r="28" spans="1:6" s="25" customFormat="1" ht="12.75">
      <c r="A28" s="696">
        <v>1499</v>
      </c>
      <c r="B28" s="697" t="s">
        <v>878</v>
      </c>
      <c r="C28" s="611" t="s">
        <v>1083</v>
      </c>
      <c r="D28" s="611">
        <v>138987</v>
      </c>
      <c r="E28" s="673" t="s">
        <v>1083</v>
      </c>
      <c r="F28" s="695">
        <v>22555</v>
      </c>
    </row>
    <row r="29" spans="1:6" s="25" customFormat="1" ht="30" customHeight="1">
      <c r="A29" s="698" t="s">
        <v>879</v>
      </c>
      <c r="B29" s="699" t="s">
        <v>880</v>
      </c>
      <c r="C29" s="618">
        <v>95521957</v>
      </c>
      <c r="D29" s="618">
        <v>73766396</v>
      </c>
      <c r="E29" s="668">
        <v>77.22454430032249</v>
      </c>
      <c r="F29" s="694">
        <v>7034443</v>
      </c>
    </row>
    <row r="30" spans="1:6" s="25" customFormat="1" ht="12.75">
      <c r="A30" s="385">
        <v>1564</v>
      </c>
      <c r="B30" s="490" t="s">
        <v>881</v>
      </c>
      <c r="C30" s="634" t="s">
        <v>1083</v>
      </c>
      <c r="D30" s="634">
        <v>194824</v>
      </c>
      <c r="E30" s="673" t="s">
        <v>1083</v>
      </c>
      <c r="F30" s="695">
        <v>18420</v>
      </c>
    </row>
    <row r="31" spans="1:6" s="25" customFormat="1" ht="12.75">
      <c r="A31" s="385">
        <v>1565</v>
      </c>
      <c r="B31" s="700" t="s">
        <v>882</v>
      </c>
      <c r="C31" s="634" t="s">
        <v>1083</v>
      </c>
      <c r="D31" s="634">
        <v>79497</v>
      </c>
      <c r="E31" s="673" t="s">
        <v>1083</v>
      </c>
      <c r="F31" s="695">
        <v>8600</v>
      </c>
    </row>
    <row r="32" spans="1:6" s="25" customFormat="1" ht="21" customHeight="1">
      <c r="A32" s="90">
        <v>1600</v>
      </c>
      <c r="B32" s="146" t="s">
        <v>883</v>
      </c>
      <c r="C32" s="618">
        <v>3757236</v>
      </c>
      <c r="D32" s="618">
        <v>2660270</v>
      </c>
      <c r="E32" s="668">
        <v>70.8039101083882</v>
      </c>
      <c r="F32" s="694">
        <v>287831</v>
      </c>
    </row>
    <row r="33" spans="1:6" s="25" customFormat="1" ht="15.75" customHeight="1">
      <c r="A33" s="96">
        <v>2000</v>
      </c>
      <c r="B33" s="96" t="s">
        <v>1530</v>
      </c>
      <c r="C33" s="632">
        <v>8713700</v>
      </c>
      <c r="D33" s="632">
        <v>6099536</v>
      </c>
      <c r="E33" s="664">
        <v>69.99938028621597</v>
      </c>
      <c r="F33" s="693">
        <v>1732646</v>
      </c>
    </row>
    <row r="34" spans="1:6" s="25" customFormat="1" ht="15.75" customHeight="1">
      <c r="A34" s="701" t="s">
        <v>884</v>
      </c>
      <c r="B34" s="702" t="s">
        <v>885</v>
      </c>
      <c r="C34" s="618">
        <v>8622365</v>
      </c>
      <c r="D34" s="618">
        <v>6023210</v>
      </c>
      <c r="E34" s="668">
        <v>69.85566025098683</v>
      </c>
      <c r="F34" s="694">
        <v>1728410</v>
      </c>
    </row>
    <row r="35" spans="1:6" s="25" customFormat="1" ht="18" customHeight="1">
      <c r="A35" s="671" t="s">
        <v>886</v>
      </c>
      <c r="B35" s="703" t="s">
        <v>887</v>
      </c>
      <c r="C35" s="611" t="s">
        <v>1083</v>
      </c>
      <c r="D35" s="611">
        <v>1797001</v>
      </c>
      <c r="E35" s="673" t="s">
        <v>1083</v>
      </c>
      <c r="F35" s="695">
        <v>1421094</v>
      </c>
    </row>
    <row r="36" spans="1:6" s="25" customFormat="1" ht="25.5">
      <c r="A36" s="704">
        <v>2140</v>
      </c>
      <c r="B36" s="705" t="s">
        <v>888</v>
      </c>
      <c r="C36" s="611" t="s">
        <v>1083</v>
      </c>
      <c r="D36" s="611">
        <v>2011367</v>
      </c>
      <c r="E36" s="673" t="s">
        <v>1083</v>
      </c>
      <c r="F36" s="695">
        <v>625181</v>
      </c>
    </row>
    <row r="37" spans="1:6" s="25" customFormat="1" ht="18.75" customHeight="1">
      <c r="A37" s="706" t="s">
        <v>889</v>
      </c>
      <c r="B37" s="707" t="s">
        <v>890</v>
      </c>
      <c r="C37" s="611" t="s">
        <v>1083</v>
      </c>
      <c r="D37" s="611">
        <v>106962</v>
      </c>
      <c r="E37" s="673" t="s">
        <v>1083</v>
      </c>
      <c r="F37" s="695">
        <v>26560</v>
      </c>
    </row>
    <row r="38" spans="1:6" s="25" customFormat="1" ht="18.75" customHeight="1">
      <c r="A38" s="701" t="s">
        <v>891</v>
      </c>
      <c r="B38" s="702" t="s">
        <v>892</v>
      </c>
      <c r="C38" s="618">
        <v>43476</v>
      </c>
      <c r="D38" s="618">
        <v>40057</v>
      </c>
      <c r="E38" s="668">
        <v>92.13589106633545</v>
      </c>
      <c r="F38" s="694">
        <v>-3326</v>
      </c>
    </row>
    <row r="39" spans="1:6" s="25" customFormat="1" ht="17.25" customHeight="1">
      <c r="A39" s="701" t="s">
        <v>893</v>
      </c>
      <c r="B39" s="702" t="s">
        <v>894</v>
      </c>
      <c r="C39" s="618">
        <v>47859</v>
      </c>
      <c r="D39" s="618">
        <v>36269</v>
      </c>
      <c r="E39" s="668">
        <v>75.7830293152803</v>
      </c>
      <c r="F39" s="694">
        <v>7562</v>
      </c>
    </row>
    <row r="40" spans="1:6" s="25" customFormat="1" ht="19.5" customHeight="1">
      <c r="A40" s="96">
        <v>3000</v>
      </c>
      <c r="B40" s="96" t="s">
        <v>1629</v>
      </c>
      <c r="C40" s="632">
        <v>240507556</v>
      </c>
      <c r="D40" s="290">
        <v>191201639</v>
      </c>
      <c r="E40" s="664">
        <v>79.49922330090952</v>
      </c>
      <c r="F40" s="632">
        <v>22574504</v>
      </c>
    </row>
    <row r="41" spans="1:6" s="25" customFormat="1" ht="18" customHeight="1">
      <c r="A41" s="90">
        <v>3100</v>
      </c>
      <c r="B41" s="100" t="s">
        <v>895</v>
      </c>
      <c r="C41" s="618">
        <v>2419028</v>
      </c>
      <c r="D41" s="618">
        <v>2094649</v>
      </c>
      <c r="E41" s="668">
        <v>86.59052313573882</v>
      </c>
      <c r="F41" s="694">
        <v>136456</v>
      </c>
    </row>
    <row r="42" spans="1:6" s="25" customFormat="1" ht="20.25" customHeight="1">
      <c r="A42" s="90">
        <v>3300</v>
      </c>
      <c r="B42" s="100" t="s">
        <v>896</v>
      </c>
      <c r="C42" s="618">
        <v>48892422</v>
      </c>
      <c r="D42" s="618">
        <v>41640315</v>
      </c>
      <c r="E42" s="668">
        <v>85.16721671100687</v>
      </c>
      <c r="F42" s="694">
        <v>4428798</v>
      </c>
    </row>
    <row r="43" spans="1:6" s="25" customFormat="1" ht="18.75" customHeight="1">
      <c r="A43" s="90">
        <v>3400</v>
      </c>
      <c r="B43" s="100" t="s">
        <v>897</v>
      </c>
      <c r="C43" s="618">
        <v>67126400</v>
      </c>
      <c r="D43" s="618">
        <v>52267362</v>
      </c>
      <c r="E43" s="668">
        <v>77.86409222005052</v>
      </c>
      <c r="F43" s="694">
        <v>6478672</v>
      </c>
    </row>
    <row r="44" spans="1:6" s="25" customFormat="1" ht="21" customHeight="1">
      <c r="A44" s="90">
        <v>3500</v>
      </c>
      <c r="B44" s="100" t="s">
        <v>898</v>
      </c>
      <c r="C44" s="618">
        <v>30800216</v>
      </c>
      <c r="D44" s="618">
        <v>21725126</v>
      </c>
      <c r="E44" s="668">
        <v>70.53562871117526</v>
      </c>
      <c r="F44" s="694">
        <v>2221312</v>
      </c>
    </row>
    <row r="45" spans="1:6" s="25" customFormat="1" ht="12.75">
      <c r="A45" s="671" t="s">
        <v>899</v>
      </c>
      <c r="B45" s="705" t="s">
        <v>900</v>
      </c>
      <c r="C45" s="634" t="s">
        <v>1083</v>
      </c>
      <c r="D45" s="634">
        <v>42611</v>
      </c>
      <c r="E45" s="673" t="s">
        <v>1083</v>
      </c>
      <c r="F45" s="694">
        <v>41536</v>
      </c>
    </row>
    <row r="46" spans="1:6" s="25" customFormat="1" ht="12.75">
      <c r="A46" s="671" t="s">
        <v>901</v>
      </c>
      <c r="B46" s="708" t="s">
        <v>902</v>
      </c>
      <c r="C46" s="634" t="s">
        <v>1083</v>
      </c>
      <c r="D46" s="634">
        <v>93587</v>
      </c>
      <c r="E46" s="673" t="s">
        <v>1083</v>
      </c>
      <c r="F46" s="695">
        <v>8585</v>
      </c>
    </row>
    <row r="47" spans="1:6" s="25" customFormat="1" ht="12.75">
      <c r="A47" s="671" t="s">
        <v>903</v>
      </c>
      <c r="B47" s="708" t="s">
        <v>904</v>
      </c>
      <c r="C47" s="634" t="s">
        <v>1083</v>
      </c>
      <c r="D47" s="634">
        <v>1386405</v>
      </c>
      <c r="E47" s="673" t="s">
        <v>1083</v>
      </c>
      <c r="F47" s="695">
        <v>217515</v>
      </c>
    </row>
    <row r="48" spans="1:6" s="25" customFormat="1" ht="18.75" customHeight="1">
      <c r="A48" s="90">
        <v>3600</v>
      </c>
      <c r="B48" s="100" t="s">
        <v>905</v>
      </c>
      <c r="C48" s="618">
        <v>479407</v>
      </c>
      <c r="D48" s="618">
        <v>416690</v>
      </c>
      <c r="E48" s="668">
        <v>86.91779636092089</v>
      </c>
      <c r="F48" s="694">
        <v>16407</v>
      </c>
    </row>
    <row r="49" spans="1:6" s="25" customFormat="1" ht="18.75" customHeight="1">
      <c r="A49" s="90">
        <v>3800</v>
      </c>
      <c r="B49" s="105" t="s">
        <v>906</v>
      </c>
      <c r="C49" s="618">
        <v>90748688</v>
      </c>
      <c r="D49" s="618">
        <v>73026898</v>
      </c>
      <c r="E49" s="668">
        <v>80.47157442099879</v>
      </c>
      <c r="F49" s="694">
        <v>9288637</v>
      </c>
    </row>
    <row r="50" spans="1:6" s="25" customFormat="1" ht="38.25">
      <c r="A50" s="709">
        <v>3860</v>
      </c>
      <c r="B50" s="710" t="s">
        <v>907</v>
      </c>
      <c r="C50" s="611" t="s">
        <v>1083</v>
      </c>
      <c r="D50" s="611">
        <v>93248</v>
      </c>
      <c r="E50" s="673" t="s">
        <v>1083</v>
      </c>
      <c r="F50" s="695">
        <v>4067</v>
      </c>
    </row>
    <row r="51" spans="1:6" s="25" customFormat="1" ht="21" customHeight="1">
      <c r="A51" s="698">
        <v>3900</v>
      </c>
      <c r="B51" s="711" t="s">
        <v>1650</v>
      </c>
      <c r="C51" s="618">
        <v>41395</v>
      </c>
      <c r="D51" s="618">
        <v>30599</v>
      </c>
      <c r="E51" s="668">
        <v>73.9195555018722</v>
      </c>
      <c r="F51" s="694">
        <v>4222</v>
      </c>
    </row>
    <row r="52" spans="1:6" s="25" customFormat="1" ht="12.75">
      <c r="A52" s="709">
        <v>3910</v>
      </c>
      <c r="B52" s="710" t="s">
        <v>908</v>
      </c>
      <c r="C52" s="611" t="s">
        <v>1083</v>
      </c>
      <c r="D52" s="611">
        <v>2292</v>
      </c>
      <c r="E52" s="673" t="s">
        <v>1083</v>
      </c>
      <c r="F52" s="695">
        <v>0</v>
      </c>
    </row>
    <row r="53" spans="1:6" s="25" customFormat="1" ht="18.75" customHeight="1">
      <c r="A53" s="709"/>
      <c r="B53" s="712" t="s">
        <v>940</v>
      </c>
      <c r="C53" s="632">
        <v>183136787</v>
      </c>
      <c r="D53" s="290">
        <v>108362791</v>
      </c>
      <c r="E53" s="664">
        <v>59.17041178624587</v>
      </c>
      <c r="F53" s="693">
        <v>17769973</v>
      </c>
    </row>
    <row r="54" spans="1:6" s="25" customFormat="1" ht="18.75" customHeight="1">
      <c r="A54" s="104" t="s">
        <v>909</v>
      </c>
      <c r="B54" s="104" t="s">
        <v>910</v>
      </c>
      <c r="C54" s="606">
        <v>119231023</v>
      </c>
      <c r="D54" s="606">
        <v>78674008</v>
      </c>
      <c r="E54" s="664">
        <v>65.98451143038503</v>
      </c>
      <c r="F54" s="713">
        <v>12746688</v>
      </c>
    </row>
    <row r="55" spans="1:6" s="25" customFormat="1" ht="25.5">
      <c r="A55" s="698">
        <v>4800</v>
      </c>
      <c r="B55" s="699" t="s">
        <v>911</v>
      </c>
      <c r="C55" s="618">
        <v>280000</v>
      </c>
      <c r="D55" s="618">
        <v>234625</v>
      </c>
      <c r="E55" s="668">
        <v>83.79464285714285</v>
      </c>
      <c r="F55" s="694">
        <v>89045</v>
      </c>
    </row>
    <row r="56" spans="1:6" s="25" customFormat="1" ht="38.25">
      <c r="A56" s="709">
        <v>4860</v>
      </c>
      <c r="B56" s="710" t="s">
        <v>912</v>
      </c>
      <c r="C56" s="611" t="s">
        <v>1083</v>
      </c>
      <c r="D56" s="611">
        <v>0</v>
      </c>
      <c r="E56" s="611" t="s">
        <v>1083</v>
      </c>
      <c r="F56" s="695">
        <v>0</v>
      </c>
    </row>
    <row r="57" spans="1:6" s="25" customFormat="1" ht="18.75" customHeight="1">
      <c r="A57" s="96">
        <v>6000</v>
      </c>
      <c r="B57" s="104" t="s">
        <v>913</v>
      </c>
      <c r="C57" s="606">
        <v>2630124</v>
      </c>
      <c r="D57" s="606">
        <v>2598405</v>
      </c>
      <c r="E57" s="664">
        <v>98.79401123293047</v>
      </c>
      <c r="F57" s="713">
        <v>292935</v>
      </c>
    </row>
    <row r="58" spans="1:6" s="25" customFormat="1" ht="19.5" customHeight="1">
      <c r="A58" s="96">
        <v>7000</v>
      </c>
      <c r="B58" s="104" t="s">
        <v>914</v>
      </c>
      <c r="C58" s="606">
        <v>61275640</v>
      </c>
      <c r="D58" s="606">
        <v>27090378</v>
      </c>
      <c r="E58" s="664">
        <v>44.210681438822995</v>
      </c>
      <c r="F58" s="713">
        <v>4730350</v>
      </c>
    </row>
    <row r="59" spans="1:6" s="25" customFormat="1" ht="12.75">
      <c r="A59" s="90">
        <v>7800</v>
      </c>
      <c r="B59" s="146" t="s">
        <v>915</v>
      </c>
      <c r="C59" s="618">
        <v>0</v>
      </c>
      <c r="D59" s="618">
        <v>0</v>
      </c>
      <c r="E59" s="668">
        <v>0</v>
      </c>
      <c r="F59" s="694">
        <v>0</v>
      </c>
    </row>
    <row r="60" spans="1:6" s="25" customFormat="1" ht="25.5">
      <c r="A60" s="709">
        <v>7860</v>
      </c>
      <c r="B60" s="710" t="s">
        <v>916</v>
      </c>
      <c r="C60" s="611" t="s">
        <v>1083</v>
      </c>
      <c r="D60" s="611">
        <v>0</v>
      </c>
      <c r="E60" s="673" t="s">
        <v>1083</v>
      </c>
      <c r="F60" s="695">
        <v>0</v>
      </c>
    </row>
    <row r="61" spans="1:6" s="25" customFormat="1" ht="21" customHeight="1">
      <c r="A61" s="692" t="s">
        <v>917</v>
      </c>
      <c r="B61" s="103" t="s">
        <v>941</v>
      </c>
      <c r="C61" s="606">
        <v>-31048</v>
      </c>
      <c r="D61" s="606">
        <v>-642579</v>
      </c>
      <c r="E61" s="664">
        <v>2069.6308940994586</v>
      </c>
      <c r="F61" s="693">
        <v>-150155</v>
      </c>
    </row>
    <row r="62" spans="1:6" s="25" customFormat="1" ht="18" customHeight="1">
      <c r="A62" s="90">
        <v>8100</v>
      </c>
      <c r="B62" s="146" t="s">
        <v>918</v>
      </c>
      <c r="C62" s="618">
        <v>178300</v>
      </c>
      <c r="D62" s="618">
        <v>127100</v>
      </c>
      <c r="E62" s="668">
        <v>71.28435221536736</v>
      </c>
      <c r="F62" s="694">
        <v>1100</v>
      </c>
    </row>
    <row r="63" spans="1:6" s="25" customFormat="1" ht="12.75">
      <c r="A63" s="714">
        <v>8111</v>
      </c>
      <c r="B63" s="715" t="s">
        <v>919</v>
      </c>
      <c r="C63" s="611" t="s">
        <v>1083</v>
      </c>
      <c r="D63" s="611">
        <v>1000</v>
      </c>
      <c r="E63" s="673" t="s">
        <v>1083</v>
      </c>
      <c r="F63" s="695">
        <v>0</v>
      </c>
    </row>
    <row r="64" spans="1:6" s="25" customFormat="1" ht="12.75">
      <c r="A64" s="714">
        <v>8112</v>
      </c>
      <c r="B64" s="715" t="s">
        <v>920</v>
      </c>
      <c r="C64" s="611" t="s">
        <v>1083</v>
      </c>
      <c r="D64" s="611">
        <v>0</v>
      </c>
      <c r="E64" s="673" t="s">
        <v>1083</v>
      </c>
      <c r="F64" s="695">
        <v>0</v>
      </c>
    </row>
    <row r="65" spans="1:6" s="25" customFormat="1" ht="18.75" customHeight="1">
      <c r="A65" s="90">
        <v>8200</v>
      </c>
      <c r="B65" s="146" t="s">
        <v>921</v>
      </c>
      <c r="C65" s="618">
        <v>209348</v>
      </c>
      <c r="D65" s="618">
        <v>769679</v>
      </c>
      <c r="E65" s="668">
        <v>367.6552916674628</v>
      </c>
      <c r="F65" s="694">
        <v>151255</v>
      </c>
    </row>
    <row r="66" spans="1:6" s="25" customFormat="1" ht="12.75">
      <c r="A66" s="716">
        <v>8211</v>
      </c>
      <c r="B66" s="715" t="s">
        <v>922</v>
      </c>
      <c r="C66" s="611" t="s">
        <v>1083</v>
      </c>
      <c r="D66" s="611">
        <v>3000</v>
      </c>
      <c r="E66" s="673" t="s">
        <v>1083</v>
      </c>
      <c r="F66" s="695">
        <v>0</v>
      </c>
    </row>
    <row r="67" spans="1:6" s="25" customFormat="1" ht="12.75">
      <c r="A67" s="714">
        <v>8212</v>
      </c>
      <c r="B67" s="715" t="s">
        <v>923</v>
      </c>
      <c r="C67" s="611" t="s">
        <v>1083</v>
      </c>
      <c r="D67" s="611">
        <v>691599</v>
      </c>
      <c r="E67" s="673" t="s">
        <v>1083</v>
      </c>
      <c r="F67" s="695">
        <v>152257</v>
      </c>
    </row>
    <row r="68" spans="1:6" s="627" customFormat="1" ht="15" customHeight="1">
      <c r="A68" s="692" t="s">
        <v>924</v>
      </c>
      <c r="B68" s="327" t="s">
        <v>925</v>
      </c>
      <c r="C68" s="632">
        <v>1091345703</v>
      </c>
      <c r="D68" s="632">
        <v>812460385</v>
      </c>
      <c r="E68" s="664">
        <v>74.44574004063313</v>
      </c>
      <c r="F68" s="693">
        <v>97917869</v>
      </c>
    </row>
    <row r="69" spans="1:6" s="25" customFormat="1" ht="15.75" customHeight="1">
      <c r="A69" s="328" t="s">
        <v>926</v>
      </c>
      <c r="B69" s="327" t="s">
        <v>927</v>
      </c>
      <c r="C69" s="290">
        <v>-94478563</v>
      </c>
      <c r="D69" s="290">
        <v>46622830</v>
      </c>
      <c r="E69" s="664">
        <v>49.34752235806127</v>
      </c>
      <c r="F69" s="717">
        <v>477894</v>
      </c>
    </row>
    <row r="70" spans="1:6" s="25" customFormat="1" ht="18" customHeight="1">
      <c r="A70" s="692" t="s">
        <v>928</v>
      </c>
      <c r="B70" s="145" t="s">
        <v>929</v>
      </c>
      <c r="C70" s="632">
        <v>94478563</v>
      </c>
      <c r="D70" s="632">
        <v>-46622830</v>
      </c>
      <c r="E70" s="664">
        <v>49.34752235806127</v>
      </c>
      <c r="F70" s="693">
        <v>-477894</v>
      </c>
    </row>
    <row r="71" spans="1:6" s="25" customFormat="1" ht="16.5" customHeight="1">
      <c r="A71" s="692" t="s">
        <v>930</v>
      </c>
      <c r="B71" s="145" t="s">
        <v>942</v>
      </c>
      <c r="C71" s="632">
        <v>94572939</v>
      </c>
      <c r="D71" s="632">
        <v>-46534390</v>
      </c>
      <c r="E71" s="664">
        <v>49.204762474390265</v>
      </c>
      <c r="F71" s="693">
        <v>-476247</v>
      </c>
    </row>
    <row r="72" spans="1:6" s="25" customFormat="1" ht="18" customHeight="1">
      <c r="A72" s="692"/>
      <c r="B72" s="145" t="s">
        <v>943</v>
      </c>
      <c r="C72" s="632">
        <v>42728646</v>
      </c>
      <c r="D72" s="632">
        <v>40809290</v>
      </c>
      <c r="E72" s="664">
        <v>95.50803458644582</v>
      </c>
      <c r="F72" s="693">
        <v>7007264</v>
      </c>
    </row>
    <row r="73" spans="1:6" s="25" customFormat="1" ht="12.75">
      <c r="A73" s="719" t="s">
        <v>681</v>
      </c>
      <c r="B73" s="699" t="s">
        <v>931</v>
      </c>
      <c r="C73" s="618">
        <v>136036</v>
      </c>
      <c r="D73" s="618">
        <v>-124896</v>
      </c>
      <c r="E73" s="668">
        <v>-91.81099120820959</v>
      </c>
      <c r="F73" s="694">
        <v>-40453</v>
      </c>
    </row>
    <row r="74" spans="1:6" s="25" customFormat="1" ht="19.5" customHeight="1">
      <c r="A74" s="719" t="s">
        <v>681</v>
      </c>
      <c r="B74" s="699" t="s">
        <v>932</v>
      </c>
      <c r="C74" s="618">
        <v>42592610</v>
      </c>
      <c r="D74" s="618">
        <v>40934186</v>
      </c>
      <c r="E74" s="668">
        <v>96.10631046089921</v>
      </c>
      <c r="F74" s="694">
        <v>7047717</v>
      </c>
    </row>
    <row r="75" spans="1:6" s="25" customFormat="1" ht="15" customHeight="1">
      <c r="A75" s="692" t="s">
        <v>681</v>
      </c>
      <c r="B75" s="145" t="s">
        <v>944</v>
      </c>
      <c r="C75" s="632">
        <v>34756654</v>
      </c>
      <c r="D75" s="632">
        <v>-90592270</v>
      </c>
      <c r="E75" s="664">
        <v>260.64727059169735</v>
      </c>
      <c r="F75" s="693">
        <v>-7381352</v>
      </c>
    </row>
    <row r="76" spans="1:6" s="25" customFormat="1" ht="17.25" customHeight="1">
      <c r="A76" s="720" t="s">
        <v>681</v>
      </c>
      <c r="B76" s="146" t="s">
        <v>933</v>
      </c>
      <c r="C76" s="618">
        <v>43171307</v>
      </c>
      <c r="D76" s="618">
        <v>52018436</v>
      </c>
      <c r="E76" s="668">
        <v>120.49307657051014</v>
      </c>
      <c r="F76" s="694">
        <v>738</v>
      </c>
    </row>
    <row r="77" spans="1:6" s="25" customFormat="1" ht="15" customHeight="1">
      <c r="A77" s="720" t="s">
        <v>681</v>
      </c>
      <c r="B77" s="146" t="s">
        <v>934</v>
      </c>
      <c r="C77" s="618">
        <v>8414653</v>
      </c>
      <c r="D77" s="618">
        <v>142610706</v>
      </c>
      <c r="E77" s="668">
        <v>1694.7901000789934</v>
      </c>
      <c r="F77" s="694">
        <v>7382090</v>
      </c>
    </row>
    <row r="78" spans="1:6" s="25" customFormat="1" ht="15" customHeight="1">
      <c r="A78" s="720" t="s">
        <v>681</v>
      </c>
      <c r="B78" s="145" t="s">
        <v>935</v>
      </c>
      <c r="C78" s="606">
        <v>15170088</v>
      </c>
      <c r="D78" s="606">
        <v>2981070</v>
      </c>
      <c r="E78" s="664">
        <v>19.65097367925618</v>
      </c>
      <c r="F78" s="713">
        <v>-116754</v>
      </c>
    </row>
    <row r="79" spans="1:6" s="25" customFormat="1" ht="18" customHeight="1">
      <c r="A79" s="720" t="s">
        <v>681</v>
      </c>
      <c r="B79" s="145" t="s">
        <v>936</v>
      </c>
      <c r="C79" s="606">
        <v>1917551</v>
      </c>
      <c r="D79" s="606">
        <v>267520</v>
      </c>
      <c r="E79" s="664">
        <v>13.95112828811333</v>
      </c>
      <c r="F79" s="713">
        <v>14595</v>
      </c>
    </row>
    <row r="80" spans="1:6" s="25" customFormat="1" ht="18" customHeight="1">
      <c r="A80" s="692" t="s">
        <v>937</v>
      </c>
      <c r="B80" s="145" t="s">
        <v>938</v>
      </c>
      <c r="C80" s="606">
        <v>-94376</v>
      </c>
      <c r="D80" s="606">
        <v>-88440</v>
      </c>
      <c r="E80" s="664">
        <v>-93.71026532169195</v>
      </c>
      <c r="F80" s="713">
        <v>-1647</v>
      </c>
    </row>
    <row r="81" spans="1:6" s="25" customFormat="1" ht="12.75">
      <c r="A81" s="864"/>
      <c r="B81" s="864"/>
      <c r="C81" s="838"/>
      <c r="D81" s="838"/>
      <c r="E81" s="721"/>
      <c r="F81" s="195"/>
    </row>
    <row r="82" spans="1:6" s="25" customFormat="1" ht="18.75" customHeight="1">
      <c r="A82" s="205"/>
      <c r="B82" s="52"/>
      <c r="C82" s="678"/>
      <c r="D82" s="678"/>
      <c r="E82" s="678"/>
      <c r="F82" s="678"/>
    </row>
    <row r="83" spans="1:6" s="25" customFormat="1" ht="18.75" customHeight="1">
      <c r="A83" s="642"/>
      <c r="B83" s="722"/>
      <c r="C83" s="723"/>
      <c r="D83" s="650"/>
      <c r="E83" s="724"/>
      <c r="F83" s="725"/>
    </row>
    <row r="84" spans="1:6" s="25" customFormat="1" ht="15.75">
      <c r="A84" s="44" t="s">
        <v>939</v>
      </c>
      <c r="B84" s="404"/>
      <c r="C84" s="53"/>
      <c r="D84" s="54"/>
      <c r="E84" s="726"/>
      <c r="F84" s="525" t="s">
        <v>13</v>
      </c>
    </row>
    <row r="85" s="25" customFormat="1" ht="12.75"/>
    <row r="86" s="25" customFormat="1" ht="12.75"/>
    <row r="87" spans="1:6" s="25" customFormat="1" ht="15.75">
      <c r="A87" s="44"/>
      <c r="B87" s="404"/>
      <c r="C87" s="53"/>
      <c r="D87" s="54"/>
      <c r="E87" s="726"/>
      <c r="F87" s="525"/>
    </row>
    <row r="88" spans="1:6" s="25" customFormat="1" ht="12.75">
      <c r="A88" s="33" t="s">
        <v>177</v>
      </c>
      <c r="B88" s="52"/>
      <c r="C88" s="53"/>
      <c r="D88" s="257"/>
      <c r="E88" s="726"/>
      <c r="F88" s="257"/>
    </row>
    <row r="89" spans="1:6" s="25" customFormat="1" ht="12.75">
      <c r="A89" s="352"/>
      <c r="B89" s="52"/>
      <c r="C89" s="53"/>
      <c r="D89" s="257"/>
      <c r="E89" s="727"/>
      <c r="F89" s="351"/>
    </row>
    <row r="90" spans="1:6" s="25" customFormat="1" ht="12.75">
      <c r="A90" s="642"/>
      <c r="B90" s="26"/>
      <c r="D90" s="131"/>
      <c r="E90" s="728"/>
      <c r="F90" s="192"/>
    </row>
    <row r="91" spans="1:6" s="25" customFormat="1" ht="12.75">
      <c r="A91" s="642"/>
      <c r="B91" s="23"/>
      <c r="D91" s="131"/>
      <c r="E91" s="728"/>
      <c r="F91" s="192"/>
    </row>
    <row r="92" spans="1:6" s="25" customFormat="1" ht="12.75">
      <c r="A92" s="23"/>
      <c r="B92" s="23"/>
      <c r="D92" s="131"/>
      <c r="E92" s="728"/>
      <c r="F92" s="192"/>
    </row>
    <row r="93" spans="1:6" s="25" customFormat="1" ht="12.75">
      <c r="A93" s="654"/>
      <c r="B93" s="643"/>
      <c r="C93" s="642"/>
      <c r="D93" s="729"/>
      <c r="E93" s="688"/>
      <c r="F93" s="644"/>
    </row>
    <row r="94" spans="1:6" s="25" customFormat="1" ht="12.75">
      <c r="A94" s="642"/>
      <c r="B94" s="643"/>
      <c r="C94" s="642"/>
      <c r="D94" s="729"/>
      <c r="E94" s="688"/>
      <c r="F94" s="644"/>
    </row>
    <row r="95" spans="1:6" s="25" customFormat="1" ht="12.75">
      <c r="A95" s="642"/>
      <c r="B95" s="643"/>
      <c r="C95" s="642"/>
      <c r="D95" s="729"/>
      <c r="E95" s="688"/>
      <c r="F95" s="644"/>
    </row>
    <row r="96" spans="1:6" s="25" customFormat="1" ht="12.75">
      <c r="A96" s="642"/>
      <c r="B96" s="643"/>
      <c r="C96" s="642"/>
      <c r="D96" s="729"/>
      <c r="E96" s="688"/>
      <c r="F96" s="644"/>
    </row>
    <row r="97" spans="1:6" s="25" customFormat="1" ht="12.75">
      <c r="A97" s="642"/>
      <c r="B97" s="643"/>
      <c r="C97" s="642"/>
      <c r="D97" s="729"/>
      <c r="E97" s="688"/>
      <c r="F97" s="644"/>
    </row>
    <row r="98" spans="1:6" s="25" customFormat="1" ht="12.75">
      <c r="A98" s="642"/>
      <c r="B98" s="643"/>
      <c r="C98" s="642"/>
      <c r="D98" s="729"/>
      <c r="E98" s="688"/>
      <c r="F98" s="644"/>
    </row>
    <row r="99" spans="1:6" s="25" customFormat="1" ht="12.75">
      <c r="A99" s="642"/>
      <c r="B99" s="643"/>
      <c r="C99" s="642"/>
      <c r="D99" s="729"/>
      <c r="E99" s="688"/>
      <c r="F99" s="644"/>
    </row>
    <row r="100" spans="1:6" s="25" customFormat="1" ht="12.75">
      <c r="A100" s="642"/>
      <c r="B100" s="684"/>
      <c r="C100" s="642"/>
      <c r="D100" s="729"/>
      <c r="E100" s="688"/>
      <c r="F100" s="644"/>
    </row>
    <row r="101" spans="1:6" s="25" customFormat="1" ht="12.75">
      <c r="A101" s="642"/>
      <c r="B101" s="643"/>
      <c r="C101" s="642"/>
      <c r="D101" s="729"/>
      <c r="E101" s="688"/>
      <c r="F101" s="644"/>
    </row>
    <row r="102" spans="1:6" s="25" customFormat="1" ht="12.75">
      <c r="A102" s="642"/>
      <c r="B102" s="643"/>
      <c r="C102" s="642"/>
      <c r="D102" s="729"/>
      <c r="E102" s="688"/>
      <c r="F102" s="644"/>
    </row>
    <row r="103" spans="1:6" s="25" customFormat="1" ht="12.75">
      <c r="A103" s="642"/>
      <c r="B103" s="643"/>
      <c r="C103" s="642"/>
      <c r="D103" s="729"/>
      <c r="E103" s="688"/>
      <c r="F103" s="644"/>
    </row>
    <row r="104" spans="1:6" s="25" customFormat="1" ht="12.75">
      <c r="A104" s="642"/>
      <c r="B104" s="643"/>
      <c r="C104" s="642"/>
      <c r="D104" s="729"/>
      <c r="E104" s="688"/>
      <c r="F104" s="644"/>
    </row>
    <row r="105" spans="1:6" s="25" customFormat="1" ht="12.75">
      <c r="A105" s="642"/>
      <c r="B105" s="643"/>
      <c r="C105" s="642"/>
      <c r="D105" s="729"/>
      <c r="E105" s="688"/>
      <c r="F105" s="644"/>
    </row>
    <row r="106" spans="1:6" s="25" customFormat="1" ht="12.75">
      <c r="A106" s="642"/>
      <c r="B106" s="643"/>
      <c r="C106" s="642"/>
      <c r="D106" s="729"/>
      <c r="E106" s="688"/>
      <c r="F106" s="644"/>
    </row>
    <row r="107" spans="1:6" s="25" customFormat="1" ht="12.75">
      <c r="A107" s="642"/>
      <c r="B107" s="684"/>
      <c r="C107" s="642"/>
      <c r="D107" s="729"/>
      <c r="E107" s="688"/>
      <c r="F107" s="644"/>
    </row>
    <row r="108" spans="1:6" s="25" customFormat="1" ht="12.75">
      <c r="A108" s="642"/>
      <c r="B108" s="643"/>
      <c r="C108" s="642"/>
      <c r="D108" s="729"/>
      <c r="E108" s="688"/>
      <c r="F108" s="644"/>
    </row>
    <row r="109" spans="1:6" s="25" customFormat="1" ht="12.75">
      <c r="A109" s="642"/>
      <c r="B109" s="643"/>
      <c r="C109" s="642"/>
      <c r="D109" s="729"/>
      <c r="E109" s="688"/>
      <c r="F109" s="644"/>
    </row>
    <row r="110" spans="1:6" s="25" customFormat="1" ht="12.75">
      <c r="A110" s="642"/>
      <c r="B110" s="643"/>
      <c r="C110" s="642"/>
      <c r="D110" s="729"/>
      <c r="E110" s="688"/>
      <c r="F110" s="644"/>
    </row>
    <row r="111" spans="1:6" s="25" customFormat="1" ht="12.75">
      <c r="A111" s="642"/>
      <c r="B111" s="684"/>
      <c r="C111" s="642"/>
      <c r="D111" s="729"/>
      <c r="E111" s="688"/>
      <c r="F111" s="644"/>
    </row>
    <row r="112" spans="1:6" s="25" customFormat="1" ht="12.75">
      <c r="A112" s="642"/>
      <c r="B112" s="643"/>
      <c r="C112" s="642"/>
      <c r="D112" s="729"/>
      <c r="E112" s="688"/>
      <c r="F112" s="644"/>
    </row>
    <row r="113" spans="1:6" s="25" customFormat="1" ht="12.75">
      <c r="A113" s="642"/>
      <c r="B113" s="643"/>
      <c r="C113" s="642"/>
      <c r="D113" s="729"/>
      <c r="E113" s="688"/>
      <c r="F113" s="644"/>
    </row>
    <row r="114" spans="1:6" s="25" customFormat="1" ht="12.75">
      <c r="A114" s="642"/>
      <c r="B114" s="643"/>
      <c r="C114" s="642"/>
      <c r="D114" s="729"/>
      <c r="E114" s="688"/>
      <c r="F114" s="644"/>
    </row>
    <row r="115" spans="1:6" s="25" customFormat="1" ht="12.75">
      <c r="A115" s="642"/>
      <c r="B115" s="643"/>
      <c r="C115" s="642"/>
      <c r="D115" s="729"/>
      <c r="E115" s="688"/>
      <c r="F115" s="644"/>
    </row>
    <row r="116" spans="1:6" s="25" customFormat="1" ht="12.75">
      <c r="A116" s="642"/>
      <c r="B116" s="643"/>
      <c r="C116" s="642"/>
      <c r="D116" s="729"/>
      <c r="E116" s="688"/>
      <c r="F116" s="644"/>
    </row>
    <row r="117" spans="1:6" s="25" customFormat="1" ht="12.75">
      <c r="A117" s="642"/>
      <c r="B117" s="643"/>
      <c r="C117" s="642"/>
      <c r="D117" s="729"/>
      <c r="E117" s="688"/>
      <c r="F117" s="644"/>
    </row>
    <row r="118" spans="1:6" s="25" customFormat="1" ht="12.75">
      <c r="A118" s="642"/>
      <c r="B118" s="684"/>
      <c r="C118" s="642"/>
      <c r="D118" s="729"/>
      <c r="E118" s="688"/>
      <c r="F118" s="644"/>
    </row>
    <row r="119" spans="1:6" s="25" customFormat="1" ht="12.75">
      <c r="A119" s="642"/>
      <c r="B119" s="643"/>
      <c r="C119" s="642"/>
      <c r="D119" s="729"/>
      <c r="E119" s="688"/>
      <c r="F119" s="644"/>
    </row>
    <row r="120" spans="1:6" s="25" customFormat="1" ht="12.75">
      <c r="A120" s="642"/>
      <c r="B120" s="643"/>
      <c r="C120" s="642"/>
      <c r="D120" s="729"/>
      <c r="E120" s="688"/>
      <c r="F120" s="644"/>
    </row>
    <row r="121" spans="1:6" s="25" customFormat="1" ht="12.75">
      <c r="A121" s="642"/>
      <c r="B121" s="643"/>
      <c r="C121" s="642"/>
      <c r="D121" s="729"/>
      <c r="E121" s="688"/>
      <c r="F121" s="644"/>
    </row>
    <row r="122" spans="1:6" s="25" customFormat="1" ht="12.75">
      <c r="A122" s="642"/>
      <c r="B122" s="643"/>
      <c r="C122" s="642"/>
      <c r="D122" s="729"/>
      <c r="E122" s="688"/>
      <c r="F122" s="644"/>
    </row>
    <row r="123" spans="1:6" s="25" customFormat="1" ht="12.75">
      <c r="A123" s="642"/>
      <c r="B123" s="643"/>
      <c r="C123" s="642"/>
      <c r="D123" s="729"/>
      <c r="E123" s="688"/>
      <c r="F123" s="644"/>
    </row>
    <row r="124" spans="1:6" s="25" customFormat="1" ht="12.75">
      <c r="A124" s="642"/>
      <c r="B124" s="643"/>
      <c r="C124" s="642"/>
      <c r="D124" s="729"/>
      <c r="E124" s="688"/>
      <c r="F124" s="644"/>
    </row>
    <row r="125" spans="1:6" s="25" customFormat="1" ht="12.75">
      <c r="A125" s="642"/>
      <c r="B125" s="684"/>
      <c r="C125" s="642"/>
      <c r="D125" s="729"/>
      <c r="E125" s="688"/>
      <c r="F125" s="644"/>
    </row>
    <row r="126" spans="1:6" s="25" customFormat="1" ht="12.75">
      <c r="A126" s="642"/>
      <c r="B126" s="643"/>
      <c r="C126" s="642"/>
      <c r="D126" s="729"/>
      <c r="E126" s="688"/>
      <c r="F126" s="644"/>
    </row>
    <row r="127" spans="1:6" s="25" customFormat="1" ht="12.75">
      <c r="A127" s="642"/>
      <c r="B127" s="684"/>
      <c r="C127" s="642"/>
      <c r="D127" s="729"/>
      <c r="E127" s="688"/>
      <c r="F127" s="644"/>
    </row>
    <row r="128" spans="1:6" s="25" customFormat="1" ht="12.75">
      <c r="A128" s="642"/>
      <c r="B128" s="643"/>
      <c r="C128" s="642"/>
      <c r="D128" s="729"/>
      <c r="E128" s="688"/>
      <c r="F128" s="644"/>
    </row>
    <row r="129" spans="1:6" s="25" customFormat="1" ht="12.75">
      <c r="A129" s="642"/>
      <c r="B129" s="684"/>
      <c r="C129" s="642"/>
      <c r="D129" s="729"/>
      <c r="E129" s="688"/>
      <c r="F129" s="644"/>
    </row>
    <row r="130" spans="1:6" s="25" customFormat="1" ht="12.75">
      <c r="A130" s="642"/>
      <c r="B130" s="643"/>
      <c r="C130" s="642"/>
      <c r="D130" s="729"/>
      <c r="E130" s="688"/>
      <c r="F130" s="644"/>
    </row>
    <row r="131" spans="1:6" s="25" customFormat="1" ht="12.75">
      <c r="A131" s="642"/>
      <c r="B131" s="684"/>
      <c r="C131" s="642"/>
      <c r="D131" s="729"/>
      <c r="E131" s="688"/>
      <c r="F131" s="644"/>
    </row>
    <row r="132" spans="1:6" s="25" customFormat="1" ht="12.75">
      <c r="A132" s="642"/>
      <c r="B132" s="643"/>
      <c r="C132" s="642"/>
      <c r="D132" s="729"/>
      <c r="E132" s="688"/>
      <c r="F132" s="644"/>
    </row>
    <row r="133" spans="1:6" s="25" customFormat="1" ht="12.75">
      <c r="A133" s="642"/>
      <c r="B133" s="684"/>
      <c r="C133" s="642"/>
      <c r="D133" s="729"/>
      <c r="E133" s="688"/>
      <c r="F133" s="644"/>
    </row>
    <row r="134" spans="1:6" s="25" customFormat="1" ht="12.75">
      <c r="A134" s="642"/>
      <c r="B134" s="643"/>
      <c r="C134" s="642"/>
      <c r="D134" s="729"/>
      <c r="E134" s="688"/>
      <c r="F134" s="644"/>
    </row>
    <row r="135" spans="1:6" s="25" customFormat="1" ht="12.75">
      <c r="A135" s="642"/>
      <c r="B135" s="684"/>
      <c r="C135" s="642"/>
      <c r="D135" s="729"/>
      <c r="E135" s="688"/>
      <c r="F135" s="644"/>
    </row>
    <row r="136" spans="1:6" s="25" customFormat="1" ht="12.75">
      <c r="A136" s="642"/>
      <c r="B136" s="643"/>
      <c r="C136" s="642"/>
      <c r="D136" s="729"/>
      <c r="E136" s="688"/>
      <c r="F136" s="644"/>
    </row>
    <row r="137" spans="1:6" s="25" customFormat="1" ht="12.75">
      <c r="A137" s="642"/>
      <c r="B137" s="684"/>
      <c r="C137" s="642"/>
      <c r="D137" s="729"/>
      <c r="E137" s="688"/>
      <c r="F137" s="644"/>
    </row>
    <row r="138" spans="1:6" s="25" customFormat="1" ht="12.75">
      <c r="A138" s="642"/>
      <c r="B138" s="643"/>
      <c r="C138" s="642"/>
      <c r="D138" s="729"/>
      <c r="E138" s="688"/>
      <c r="F138" s="644"/>
    </row>
    <row r="139" spans="1:6" s="25" customFormat="1" ht="12.75">
      <c r="A139" s="642"/>
      <c r="B139" s="643"/>
      <c r="C139" s="642"/>
      <c r="D139" s="729"/>
      <c r="E139" s="688"/>
      <c r="F139" s="644"/>
    </row>
    <row r="140" spans="1:6" s="25" customFormat="1" ht="12.75">
      <c r="A140" s="642"/>
      <c r="B140" s="643"/>
      <c r="C140" s="642"/>
      <c r="D140" s="729"/>
      <c r="E140" s="688"/>
      <c r="F140" s="644"/>
    </row>
    <row r="141" spans="1:6" s="25" customFormat="1" ht="12.75">
      <c r="A141" s="642"/>
      <c r="B141" s="643"/>
      <c r="C141" s="642"/>
      <c r="D141" s="729"/>
      <c r="E141" s="688"/>
      <c r="F141" s="644"/>
    </row>
    <row r="142" spans="1:6" s="25" customFormat="1" ht="12.75">
      <c r="A142" s="642"/>
      <c r="B142" s="643"/>
      <c r="C142" s="642"/>
      <c r="D142" s="729"/>
      <c r="E142" s="688"/>
      <c r="F142" s="644"/>
    </row>
    <row r="143" spans="1:6" s="25" customFormat="1" ht="12.75">
      <c r="A143" s="642"/>
      <c r="B143" s="684"/>
      <c r="C143" s="642"/>
      <c r="D143" s="729"/>
      <c r="E143" s="688"/>
      <c r="F143" s="644"/>
    </row>
    <row r="144" spans="1:6" s="25" customFormat="1" ht="12.75">
      <c r="A144" s="642"/>
      <c r="B144" s="643"/>
      <c r="C144" s="642"/>
      <c r="D144" s="729"/>
      <c r="E144" s="688"/>
      <c r="F144" s="644"/>
    </row>
    <row r="145" spans="1:6" s="25" customFormat="1" ht="12.75">
      <c r="A145" s="642"/>
      <c r="B145" s="643"/>
      <c r="C145" s="642"/>
      <c r="D145" s="729"/>
      <c r="E145" s="688"/>
      <c r="F145" s="644"/>
    </row>
    <row r="146" spans="1:6" s="25" customFormat="1" ht="12.75">
      <c r="A146" s="642"/>
      <c r="B146" s="643"/>
      <c r="C146" s="642"/>
      <c r="D146" s="729"/>
      <c r="E146" s="688"/>
      <c r="F146" s="644"/>
    </row>
    <row r="147" spans="1:6" s="25" customFormat="1" ht="12.75">
      <c r="A147" s="642"/>
      <c r="B147" s="643"/>
      <c r="C147" s="642"/>
      <c r="D147" s="729"/>
      <c r="E147" s="688"/>
      <c r="F147" s="644"/>
    </row>
    <row r="148" spans="1:6" s="25" customFormat="1" ht="12.75">
      <c r="A148" s="642"/>
      <c r="B148" s="643"/>
      <c r="C148" s="642"/>
      <c r="D148" s="729"/>
      <c r="E148" s="688"/>
      <c r="F148" s="644"/>
    </row>
    <row r="149" spans="1:6" s="25" customFormat="1" ht="12.75">
      <c r="A149" s="642"/>
      <c r="B149" s="643"/>
      <c r="C149" s="642"/>
      <c r="D149" s="729"/>
      <c r="E149" s="688"/>
      <c r="F149" s="644"/>
    </row>
    <row r="150" spans="1:6" s="25" customFormat="1" ht="12.75">
      <c r="A150" s="642"/>
      <c r="B150" s="643"/>
      <c r="C150" s="642"/>
      <c r="D150" s="729"/>
      <c r="E150" s="688"/>
      <c r="F150" s="644"/>
    </row>
    <row r="151" spans="1:6" s="25" customFormat="1" ht="12.75">
      <c r="A151" s="642"/>
      <c r="B151" s="643"/>
      <c r="C151" s="642"/>
      <c r="D151" s="729"/>
      <c r="E151" s="688"/>
      <c r="F151" s="644"/>
    </row>
    <row r="152" spans="1:6" s="25" customFormat="1" ht="12.75">
      <c r="A152" s="642"/>
      <c r="B152" s="643"/>
      <c r="C152" s="642"/>
      <c r="D152" s="729"/>
      <c r="E152" s="688"/>
      <c r="F152" s="644"/>
    </row>
    <row r="153" spans="1:6" s="25" customFormat="1" ht="12.75">
      <c r="A153" s="642"/>
      <c r="B153" s="643"/>
      <c r="C153" s="642"/>
      <c r="D153" s="729"/>
      <c r="E153" s="688"/>
      <c r="F153" s="644"/>
    </row>
    <row r="154" spans="1:6" s="25" customFormat="1" ht="12.75">
      <c r="A154" s="642"/>
      <c r="B154" s="643"/>
      <c r="C154" s="642"/>
      <c r="D154" s="729"/>
      <c r="E154" s="688"/>
      <c r="F154" s="644"/>
    </row>
    <row r="155" spans="1:6" s="25" customFormat="1" ht="12.75">
      <c r="A155" s="642"/>
      <c r="B155" s="643"/>
      <c r="C155" s="642"/>
      <c r="D155" s="729"/>
      <c r="E155" s="688"/>
      <c r="F155" s="644"/>
    </row>
    <row r="156" spans="1:6" s="25" customFormat="1" ht="12.75">
      <c r="A156" s="642"/>
      <c r="B156" s="643"/>
      <c r="C156" s="642"/>
      <c r="D156" s="729"/>
      <c r="E156" s="688"/>
      <c r="F156" s="644"/>
    </row>
    <row r="157" spans="1:6" s="25" customFormat="1" ht="12.75">
      <c r="A157" s="642"/>
      <c r="B157" s="643"/>
      <c r="C157" s="642"/>
      <c r="D157" s="729"/>
      <c r="E157" s="688"/>
      <c r="F157" s="644"/>
    </row>
    <row r="158" spans="1:6" s="25" customFormat="1" ht="12.75">
      <c r="A158" s="642"/>
      <c r="B158" s="643"/>
      <c r="C158" s="642"/>
      <c r="D158" s="729"/>
      <c r="E158" s="688"/>
      <c r="F158" s="644"/>
    </row>
    <row r="159" spans="1:6" s="25" customFormat="1" ht="12.75">
      <c r="A159" s="642"/>
      <c r="B159" s="643"/>
      <c r="C159" s="642"/>
      <c r="D159" s="729"/>
      <c r="E159" s="688"/>
      <c r="F159" s="644"/>
    </row>
    <row r="160" spans="1:6" s="25" customFormat="1" ht="12.75">
      <c r="A160" s="642"/>
      <c r="B160" s="643"/>
      <c r="C160" s="642"/>
      <c r="D160" s="729"/>
      <c r="E160" s="688"/>
      <c r="F160" s="644"/>
    </row>
    <row r="161" spans="1:6" s="25" customFormat="1" ht="12.75">
      <c r="A161" s="642"/>
      <c r="B161" s="643"/>
      <c r="C161" s="642"/>
      <c r="D161" s="729"/>
      <c r="E161" s="688"/>
      <c r="F161" s="644"/>
    </row>
    <row r="162" spans="1:6" s="25" customFormat="1" ht="12.75">
      <c r="A162" s="642"/>
      <c r="B162" s="643"/>
      <c r="C162" s="642"/>
      <c r="D162" s="729"/>
      <c r="E162" s="688"/>
      <c r="F162" s="644"/>
    </row>
    <row r="163" spans="1:6" s="25" customFormat="1" ht="12.75">
      <c r="A163" s="642"/>
      <c r="B163" s="643"/>
      <c r="C163" s="642"/>
      <c r="D163" s="729"/>
      <c r="E163" s="688"/>
      <c r="F163" s="644"/>
    </row>
    <row r="164" spans="1:6" s="25" customFormat="1" ht="12.75">
      <c r="A164" s="642"/>
      <c r="B164" s="643"/>
      <c r="C164" s="642"/>
      <c r="D164" s="729"/>
      <c r="E164" s="688"/>
      <c r="F164" s="644"/>
    </row>
    <row r="165" spans="1:6" s="25" customFormat="1" ht="12.75">
      <c r="A165" s="642"/>
      <c r="B165" s="643"/>
      <c r="C165" s="642"/>
      <c r="D165" s="729"/>
      <c r="E165" s="688"/>
      <c r="F165" s="644"/>
    </row>
    <row r="166" spans="1:6" s="25" customFormat="1" ht="12.75">
      <c r="A166" s="642"/>
      <c r="B166" s="643"/>
      <c r="C166" s="642"/>
      <c r="D166" s="729"/>
      <c r="E166" s="688"/>
      <c r="F166" s="644"/>
    </row>
    <row r="167" spans="1:6" s="25" customFormat="1" ht="12.75">
      <c r="A167" s="642"/>
      <c r="B167" s="643"/>
      <c r="C167" s="642"/>
      <c r="D167" s="729"/>
      <c r="E167" s="688"/>
      <c r="F167" s="644"/>
    </row>
    <row r="168" spans="1:6" s="25" customFormat="1" ht="12.75">
      <c r="A168" s="642"/>
      <c r="B168" s="643"/>
      <c r="C168" s="642"/>
      <c r="D168" s="729"/>
      <c r="E168" s="688"/>
      <c r="F168" s="644"/>
    </row>
    <row r="169" ht="15.75">
      <c r="A169" s="642"/>
    </row>
  </sheetData>
  <mergeCells count="9">
    <mergeCell ref="A1:F1"/>
    <mergeCell ref="A2:F2"/>
    <mergeCell ref="A4:F4"/>
    <mergeCell ref="A6:F6"/>
    <mergeCell ref="A7:F7"/>
    <mergeCell ref="A8:F8"/>
    <mergeCell ref="A9:F9"/>
    <mergeCell ref="A81:B81"/>
    <mergeCell ref="C81:D81"/>
  </mergeCells>
  <printOptions/>
  <pageMargins left="0.75" right="0.75" top="1" bottom="0.74" header="0.5" footer="0.5"/>
  <pageSetup firstPageNumber="43" useFirstPageNumber="1" horizontalDpi="600" verticalDpi="600" orientation="portrait" paperSize="9" scale="86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C14" sqref="C14"/>
    </sheetView>
  </sheetViews>
  <sheetFormatPr defaultColWidth="9.140625" defaultRowHeight="12.75"/>
  <cols>
    <col min="1" max="1" width="8.00390625" style="734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753" customWidth="1"/>
    <col min="6" max="6" width="12.00390625" style="15" customWidth="1"/>
    <col min="7" max="16384" width="9.140625" style="15" customWidth="1"/>
  </cols>
  <sheetData>
    <row r="1" spans="1:6" ht="15.75">
      <c r="A1" s="1111" t="s">
        <v>1066</v>
      </c>
      <c r="B1" s="1111"/>
      <c r="C1" s="1111"/>
      <c r="D1" s="1111"/>
      <c r="E1" s="1111"/>
      <c r="F1" s="1111"/>
    </row>
    <row r="2" spans="1:6" ht="15.75">
      <c r="A2" s="1108" t="s">
        <v>1067</v>
      </c>
      <c r="B2" s="1108"/>
      <c r="C2" s="1108"/>
      <c r="D2" s="1108"/>
      <c r="E2" s="1108"/>
      <c r="F2" s="1108"/>
    </row>
    <row r="3" spans="1:7" ht="3.75" customHeight="1">
      <c r="A3" s="730"/>
      <c r="B3" s="731"/>
      <c r="C3" s="731"/>
      <c r="D3" s="731"/>
      <c r="E3" s="732"/>
      <c r="F3" s="731"/>
      <c r="G3" s="13"/>
    </row>
    <row r="4" spans="1:7" ht="15.75">
      <c r="A4" s="1113" t="s">
        <v>1068</v>
      </c>
      <c r="B4" s="1113"/>
      <c r="C4" s="1113"/>
      <c r="D4" s="1113"/>
      <c r="E4" s="1113"/>
      <c r="F4" s="1113"/>
      <c r="G4" s="10"/>
    </row>
    <row r="6" spans="1:6" ht="17.25" customHeight="1">
      <c r="A6" s="1114" t="s">
        <v>1069</v>
      </c>
      <c r="B6" s="1114"/>
      <c r="C6" s="1114"/>
      <c r="D6" s="1114"/>
      <c r="E6" s="1114"/>
      <c r="F6" s="1114"/>
    </row>
    <row r="7" spans="1:7" s="25" customFormat="1" ht="15.75">
      <c r="A7" s="866" t="s">
        <v>945</v>
      </c>
      <c r="B7" s="866"/>
      <c r="C7" s="866"/>
      <c r="D7" s="866"/>
      <c r="E7" s="866"/>
      <c r="F7" s="866"/>
      <c r="G7" s="12"/>
    </row>
    <row r="8" spans="1:6" s="25" customFormat="1" ht="12.75">
      <c r="A8" s="840" t="s">
        <v>1402</v>
      </c>
      <c r="B8" s="840"/>
      <c r="C8" s="840"/>
      <c r="D8" s="840"/>
      <c r="E8" s="840"/>
      <c r="F8" s="840"/>
    </row>
    <row r="9" spans="1:7" s="25" customFormat="1" ht="12.75">
      <c r="A9" s="1110" t="s">
        <v>1072</v>
      </c>
      <c r="B9" s="1110"/>
      <c r="C9" s="1110"/>
      <c r="D9" s="1110"/>
      <c r="E9" s="1110"/>
      <c r="F9" s="1110"/>
      <c r="G9" s="18"/>
    </row>
    <row r="10" spans="1:7" s="25" customFormat="1" ht="12.75">
      <c r="A10" s="18"/>
      <c r="B10" s="18"/>
      <c r="C10" s="18"/>
      <c r="D10" s="18"/>
      <c r="E10" s="18"/>
      <c r="F10" s="18"/>
      <c r="G10" s="18"/>
    </row>
    <row r="11" spans="1:7" s="25" customFormat="1" ht="12.75">
      <c r="A11" s="23" t="s">
        <v>1073</v>
      </c>
      <c r="B11" s="24"/>
      <c r="C11" s="20"/>
      <c r="D11" s="18"/>
      <c r="E11" s="19"/>
      <c r="F11" s="21" t="s">
        <v>676</v>
      </c>
      <c r="G11" s="18"/>
    </row>
    <row r="12" spans="1:6" s="25" customFormat="1" ht="15" customHeight="1">
      <c r="A12" s="18"/>
      <c r="B12" s="18"/>
      <c r="C12" s="18"/>
      <c r="D12" s="18"/>
      <c r="E12" s="18"/>
      <c r="F12" s="733" t="s">
        <v>946</v>
      </c>
    </row>
    <row r="13" spans="1:6" s="25" customFormat="1" ht="12.75">
      <c r="A13" s="734"/>
      <c r="E13" s="735"/>
      <c r="F13" s="736" t="s">
        <v>17</v>
      </c>
    </row>
    <row r="14" spans="1:6" s="25" customFormat="1" ht="38.25">
      <c r="A14" s="737" t="s">
        <v>1607</v>
      </c>
      <c r="B14" s="737" t="s">
        <v>1076</v>
      </c>
      <c r="C14" s="737" t="s">
        <v>115</v>
      </c>
      <c r="D14" s="737" t="s">
        <v>20</v>
      </c>
      <c r="E14" s="601" t="s">
        <v>680</v>
      </c>
      <c r="F14" s="599" t="s">
        <v>1080</v>
      </c>
    </row>
    <row r="15" spans="1:6" s="25" customFormat="1" ht="12.75">
      <c r="A15" s="738" t="s">
        <v>947</v>
      </c>
      <c r="B15" s="738" t="s">
        <v>948</v>
      </c>
      <c r="C15" s="738" t="s">
        <v>949</v>
      </c>
      <c r="D15" s="738" t="s">
        <v>950</v>
      </c>
      <c r="E15" s="739" t="s">
        <v>951</v>
      </c>
      <c r="F15" s="738" t="s">
        <v>952</v>
      </c>
    </row>
    <row r="16" spans="1:6" s="25" customFormat="1" ht="12.75">
      <c r="A16" s="839" t="s">
        <v>953</v>
      </c>
      <c r="B16" s="839"/>
      <c r="C16" s="632">
        <v>81043494</v>
      </c>
      <c r="D16" s="632">
        <v>82045044</v>
      </c>
      <c r="E16" s="664">
        <v>101.23581789304394</v>
      </c>
      <c r="F16" s="632">
        <v>9686544</v>
      </c>
    </row>
    <row r="17" spans="1:6" s="25" customFormat="1" ht="12.75">
      <c r="A17" s="576"/>
      <c r="B17" s="740" t="s">
        <v>954</v>
      </c>
      <c r="C17" s="632">
        <v>23310686</v>
      </c>
      <c r="D17" s="632">
        <v>24486752</v>
      </c>
      <c r="E17" s="664">
        <v>105.04517970856799</v>
      </c>
      <c r="F17" s="632">
        <v>3356057</v>
      </c>
    </row>
    <row r="18" spans="1:6" s="25" customFormat="1" ht="12.75">
      <c r="A18" s="576"/>
      <c r="B18" s="109" t="s">
        <v>955</v>
      </c>
      <c r="C18" s="632">
        <v>5885113</v>
      </c>
      <c r="D18" s="632">
        <v>13798855</v>
      </c>
      <c r="E18" s="664">
        <v>234.47051908773884</v>
      </c>
      <c r="F18" s="632">
        <v>1829090</v>
      </c>
    </row>
    <row r="19" spans="1:6" s="25" customFormat="1" ht="12.75">
      <c r="A19" s="576"/>
      <c r="B19" s="109" t="s">
        <v>981</v>
      </c>
      <c r="C19" s="632">
        <v>391284</v>
      </c>
      <c r="D19" s="632">
        <v>222174</v>
      </c>
      <c r="E19" s="664">
        <v>56.780752599135155</v>
      </c>
      <c r="F19" s="632">
        <v>24236</v>
      </c>
    </row>
    <row r="20" spans="1:6" s="25" customFormat="1" ht="25.5" customHeight="1">
      <c r="A20" s="576"/>
      <c r="B20" s="741" t="s">
        <v>956</v>
      </c>
      <c r="C20" s="742">
        <v>134315</v>
      </c>
      <c r="D20" s="742">
        <v>133738</v>
      </c>
      <c r="E20" s="664">
        <v>99.57041283549864</v>
      </c>
      <c r="F20" s="742">
        <v>30335</v>
      </c>
    </row>
    <row r="21" spans="1:6" s="25" customFormat="1" ht="27">
      <c r="A21" s="576"/>
      <c r="B21" s="741" t="s">
        <v>957</v>
      </c>
      <c r="C21" s="742">
        <v>84693</v>
      </c>
      <c r="D21" s="742">
        <v>49340</v>
      </c>
      <c r="E21" s="664">
        <v>58.2574711015078</v>
      </c>
      <c r="F21" s="742">
        <v>2638</v>
      </c>
    </row>
    <row r="22" spans="1:6" s="25" customFormat="1" ht="12.75" customHeight="1">
      <c r="A22" s="576"/>
      <c r="B22" s="741" t="s">
        <v>958</v>
      </c>
      <c r="C22" s="742">
        <v>37384529</v>
      </c>
      <c r="D22" s="742">
        <v>31371621</v>
      </c>
      <c r="E22" s="664">
        <v>83.9160525467634</v>
      </c>
      <c r="F22" s="742">
        <v>3127258</v>
      </c>
    </row>
    <row r="23" spans="1:6" s="25" customFormat="1" ht="27.75" customHeight="1">
      <c r="A23" s="743"/>
      <c r="B23" s="741" t="s">
        <v>959</v>
      </c>
      <c r="C23" s="742">
        <v>13060042</v>
      </c>
      <c r="D23" s="742">
        <v>11349297</v>
      </c>
      <c r="E23" s="664">
        <v>86.90092267697148</v>
      </c>
      <c r="F23" s="742">
        <v>1230976</v>
      </c>
    </row>
    <row r="24" spans="1:6" s="25" customFormat="1" ht="16.5" customHeight="1">
      <c r="A24" s="743"/>
      <c r="B24" s="741" t="s">
        <v>960</v>
      </c>
      <c r="C24" s="742">
        <v>600318</v>
      </c>
      <c r="D24" s="742">
        <v>433632</v>
      </c>
      <c r="E24" s="664">
        <v>72.23371613045086</v>
      </c>
      <c r="F24" s="742">
        <v>72017</v>
      </c>
    </row>
    <row r="25" spans="1:6" s="25" customFormat="1" ht="27">
      <c r="A25" s="744"/>
      <c r="B25" s="741" t="s">
        <v>961</v>
      </c>
      <c r="C25" s="742">
        <v>192514</v>
      </c>
      <c r="D25" s="742">
        <v>199635</v>
      </c>
      <c r="E25" s="664">
        <v>103.698951764547</v>
      </c>
      <c r="F25" s="742">
        <v>13937</v>
      </c>
    </row>
    <row r="26" spans="1:6" s="25" customFormat="1" ht="12.75">
      <c r="A26" s="839" t="s">
        <v>962</v>
      </c>
      <c r="B26" s="839"/>
      <c r="C26" s="745">
        <v>81043494</v>
      </c>
      <c r="D26" s="745">
        <v>82045044</v>
      </c>
      <c r="E26" s="664">
        <v>101.23581789304394</v>
      </c>
      <c r="F26" s="745">
        <v>9686544</v>
      </c>
    </row>
    <row r="27" spans="1:6" s="25" customFormat="1" ht="12.75">
      <c r="A27" s="839" t="s">
        <v>963</v>
      </c>
      <c r="B27" s="839"/>
      <c r="C27" s="632">
        <v>11664876</v>
      </c>
      <c r="D27" s="632">
        <v>16140361</v>
      </c>
      <c r="E27" s="664">
        <v>138.36718881538047</v>
      </c>
      <c r="F27" s="632">
        <v>3403060</v>
      </c>
    </row>
    <row r="28" spans="1:6" s="25" customFormat="1" ht="12.75">
      <c r="A28" s="746" t="s">
        <v>764</v>
      </c>
      <c r="B28" s="747" t="s">
        <v>964</v>
      </c>
      <c r="C28" s="272">
        <v>9340034</v>
      </c>
      <c r="D28" s="272">
        <v>13795627</v>
      </c>
      <c r="E28" s="668">
        <v>147.70424818582032</v>
      </c>
      <c r="F28" s="272">
        <v>2248377</v>
      </c>
    </row>
    <row r="29" spans="1:6" s="25" customFormat="1" ht="12.75">
      <c r="A29" s="746" t="s">
        <v>1391</v>
      </c>
      <c r="B29" s="748" t="s">
        <v>121</v>
      </c>
      <c r="C29" s="272">
        <v>2209242</v>
      </c>
      <c r="D29" s="272">
        <v>2229757</v>
      </c>
      <c r="E29" s="668">
        <v>100.92859903985168</v>
      </c>
      <c r="F29" s="272">
        <v>1154683</v>
      </c>
    </row>
    <row r="30" spans="1:6" s="25" customFormat="1" ht="12.75" customHeight="1">
      <c r="A30" s="746" t="s">
        <v>817</v>
      </c>
      <c r="B30" s="749" t="s">
        <v>965</v>
      </c>
      <c r="C30" s="674">
        <v>115600</v>
      </c>
      <c r="D30" s="674">
        <v>114977</v>
      </c>
      <c r="E30" s="673">
        <v>99.46107266435986</v>
      </c>
      <c r="F30" s="674">
        <v>0</v>
      </c>
    </row>
    <row r="31" spans="1:6" s="25" customFormat="1" ht="12.75">
      <c r="A31" s="839" t="s">
        <v>966</v>
      </c>
      <c r="B31" s="839"/>
      <c r="C31" s="632">
        <v>2541902</v>
      </c>
      <c r="D31" s="632">
        <v>2012293</v>
      </c>
      <c r="E31" s="664">
        <v>79.16485371977362</v>
      </c>
      <c r="F31" s="632">
        <v>193234</v>
      </c>
    </row>
    <row r="32" spans="1:6" s="25" customFormat="1" ht="12.75">
      <c r="A32" s="576" t="s">
        <v>202</v>
      </c>
      <c r="B32" s="747" t="s">
        <v>964</v>
      </c>
      <c r="C32" s="272">
        <v>2338101</v>
      </c>
      <c r="D32" s="272">
        <v>1970605</v>
      </c>
      <c r="E32" s="668">
        <v>84.28228720658346</v>
      </c>
      <c r="F32" s="272">
        <v>176276</v>
      </c>
    </row>
    <row r="33" spans="1:6" s="25" customFormat="1" ht="12.75">
      <c r="A33" s="576" t="s">
        <v>1391</v>
      </c>
      <c r="B33" s="748" t="s">
        <v>121</v>
      </c>
      <c r="C33" s="272">
        <v>203801</v>
      </c>
      <c r="D33" s="272">
        <v>41688</v>
      </c>
      <c r="E33" s="668">
        <v>20.455248011540668</v>
      </c>
      <c r="F33" s="272">
        <v>16958</v>
      </c>
    </row>
    <row r="34" spans="1:6" s="25" customFormat="1" ht="12.75">
      <c r="A34" s="839" t="s">
        <v>967</v>
      </c>
      <c r="B34" s="839"/>
      <c r="C34" s="632">
        <v>45783231</v>
      </c>
      <c r="D34" s="632">
        <v>38818863</v>
      </c>
      <c r="E34" s="664">
        <v>84.78838682224065</v>
      </c>
      <c r="F34" s="632">
        <v>4006775</v>
      </c>
    </row>
    <row r="35" spans="1:6" s="25" customFormat="1" ht="12.75">
      <c r="A35" s="746" t="s">
        <v>764</v>
      </c>
      <c r="B35" s="747" t="s">
        <v>964</v>
      </c>
      <c r="C35" s="272">
        <v>590421</v>
      </c>
      <c r="D35" s="272">
        <v>536648</v>
      </c>
      <c r="E35" s="668">
        <v>90.89243099415502</v>
      </c>
      <c r="F35" s="272">
        <v>56989</v>
      </c>
    </row>
    <row r="36" spans="1:6" s="25" customFormat="1" ht="12.75">
      <c r="A36" s="746" t="s">
        <v>1391</v>
      </c>
      <c r="B36" s="748" t="s">
        <v>121</v>
      </c>
      <c r="C36" s="272">
        <v>57873</v>
      </c>
      <c r="D36" s="272">
        <v>44166</v>
      </c>
      <c r="E36" s="668">
        <v>76.31538022912238</v>
      </c>
      <c r="F36" s="272">
        <v>10307</v>
      </c>
    </row>
    <row r="37" spans="1:6" s="25" customFormat="1" ht="12.75">
      <c r="A37" s="746" t="s">
        <v>1394</v>
      </c>
      <c r="B37" s="748" t="s">
        <v>122</v>
      </c>
      <c r="C37" s="272">
        <v>0</v>
      </c>
      <c r="D37" s="272">
        <v>0</v>
      </c>
      <c r="E37" s="668">
        <v>0</v>
      </c>
      <c r="F37" s="272">
        <v>0</v>
      </c>
    </row>
    <row r="38" spans="1:6" s="25" customFormat="1" ht="12.75" customHeight="1">
      <c r="A38" s="746" t="s">
        <v>823</v>
      </c>
      <c r="B38" s="749" t="s">
        <v>968</v>
      </c>
      <c r="C38" s="674">
        <v>0</v>
      </c>
      <c r="D38" s="674">
        <v>0</v>
      </c>
      <c r="E38" s="673">
        <v>0</v>
      </c>
      <c r="F38" s="674">
        <v>0</v>
      </c>
    </row>
    <row r="39" spans="1:6" s="25" customFormat="1" ht="12.75" customHeight="1">
      <c r="A39" s="746" t="s">
        <v>777</v>
      </c>
      <c r="B39" s="749" t="s">
        <v>969</v>
      </c>
      <c r="C39" s="674">
        <v>0</v>
      </c>
      <c r="D39" s="674">
        <v>0</v>
      </c>
      <c r="E39" s="673">
        <v>0</v>
      </c>
      <c r="F39" s="674">
        <v>0</v>
      </c>
    </row>
    <row r="40" spans="1:6" s="25" customFormat="1" ht="12.75" customHeight="1">
      <c r="A40" s="746" t="s">
        <v>811</v>
      </c>
      <c r="B40" s="749" t="s">
        <v>970</v>
      </c>
      <c r="C40" s="674">
        <v>31430846</v>
      </c>
      <c r="D40" s="674">
        <v>26411072</v>
      </c>
      <c r="E40" s="673">
        <v>84.02914767232164</v>
      </c>
      <c r="F40" s="674">
        <v>2627878</v>
      </c>
    </row>
    <row r="41" spans="1:6" s="25" customFormat="1" ht="25.5">
      <c r="A41" s="746" t="s">
        <v>777</v>
      </c>
      <c r="B41" s="749" t="s">
        <v>971</v>
      </c>
      <c r="C41" s="674">
        <v>13044068</v>
      </c>
      <c r="D41" s="674">
        <v>11336061</v>
      </c>
      <c r="E41" s="673">
        <v>86.90587169585439</v>
      </c>
      <c r="F41" s="674">
        <v>1229605</v>
      </c>
    </row>
    <row r="42" spans="1:6" s="25" customFormat="1" ht="12.75">
      <c r="A42" s="746" t="s">
        <v>777</v>
      </c>
      <c r="B42" s="749" t="s">
        <v>972</v>
      </c>
      <c r="C42" s="674">
        <v>598863</v>
      </c>
      <c r="D42" s="674">
        <v>431496</v>
      </c>
      <c r="E42" s="673">
        <v>72.05253956247088</v>
      </c>
      <c r="F42" s="674">
        <v>71996</v>
      </c>
    </row>
    <row r="43" spans="1:6" s="25" customFormat="1" ht="12.75">
      <c r="A43" s="746" t="s">
        <v>825</v>
      </c>
      <c r="B43" s="749" t="s">
        <v>973</v>
      </c>
      <c r="C43" s="674">
        <v>61160</v>
      </c>
      <c r="D43" s="674">
        <v>59420</v>
      </c>
      <c r="E43" s="673">
        <v>97.15500327011118</v>
      </c>
      <c r="F43" s="674">
        <v>10000</v>
      </c>
    </row>
    <row r="44" spans="1:6" s="25" customFormat="1" ht="15" customHeight="1">
      <c r="A44" s="842" t="s">
        <v>974</v>
      </c>
      <c r="B44" s="842"/>
      <c r="C44" s="632">
        <v>6016860</v>
      </c>
      <c r="D44" s="632">
        <v>5021689</v>
      </c>
      <c r="E44" s="664">
        <v>83.4602932426548</v>
      </c>
      <c r="F44" s="632">
        <v>514358</v>
      </c>
    </row>
    <row r="45" spans="1:6" s="25" customFormat="1" ht="12.75">
      <c r="A45" s="746" t="s">
        <v>764</v>
      </c>
      <c r="B45" s="747" t="s">
        <v>964</v>
      </c>
      <c r="C45" s="272">
        <v>3005</v>
      </c>
      <c r="D45" s="272">
        <v>2849</v>
      </c>
      <c r="E45" s="668">
        <v>94.80865224625624</v>
      </c>
      <c r="F45" s="272">
        <v>35</v>
      </c>
    </row>
    <row r="46" spans="1:6" s="25" customFormat="1" ht="12.75">
      <c r="A46" s="746" t="s">
        <v>1391</v>
      </c>
      <c r="B46" s="748" t="s">
        <v>121</v>
      </c>
      <c r="C46" s="272">
        <v>44198</v>
      </c>
      <c r="D46" s="272">
        <v>45055</v>
      </c>
      <c r="E46" s="668">
        <v>101.93900176478574</v>
      </c>
      <c r="F46" s="272">
        <v>13572</v>
      </c>
    </row>
    <row r="47" spans="1:6" s="25" customFormat="1" ht="25.5">
      <c r="A47" s="746" t="s">
        <v>811</v>
      </c>
      <c r="B47" s="749" t="s">
        <v>975</v>
      </c>
      <c r="C47" s="674">
        <v>5953683</v>
      </c>
      <c r="D47" s="674">
        <v>4960549</v>
      </c>
      <c r="E47" s="673">
        <v>83.31899766917385</v>
      </c>
      <c r="F47" s="674">
        <v>499380</v>
      </c>
    </row>
    <row r="48" spans="1:6" s="25" customFormat="1" ht="25.5">
      <c r="A48" s="746" t="s">
        <v>777</v>
      </c>
      <c r="B48" s="749" t="s">
        <v>976</v>
      </c>
      <c r="C48" s="674">
        <v>15974</v>
      </c>
      <c r="D48" s="674">
        <v>13236</v>
      </c>
      <c r="E48" s="673">
        <v>0</v>
      </c>
      <c r="F48" s="674">
        <v>1371</v>
      </c>
    </row>
    <row r="49" spans="1:6" s="25" customFormat="1" ht="12.75">
      <c r="A49" s="746" t="s">
        <v>777</v>
      </c>
      <c r="B49" s="749" t="s">
        <v>972</v>
      </c>
      <c r="C49" s="674">
        <v>0</v>
      </c>
      <c r="D49" s="674">
        <v>0</v>
      </c>
      <c r="E49" s="673">
        <v>0</v>
      </c>
      <c r="F49" s="674">
        <v>0</v>
      </c>
    </row>
    <row r="50" spans="1:6" s="25" customFormat="1" ht="12.75">
      <c r="A50" s="746" t="s">
        <v>825</v>
      </c>
      <c r="B50" s="749" t="s">
        <v>973</v>
      </c>
      <c r="C50" s="674">
        <v>0</v>
      </c>
      <c r="D50" s="674">
        <v>0</v>
      </c>
      <c r="E50" s="673">
        <v>0</v>
      </c>
      <c r="F50" s="674">
        <v>0</v>
      </c>
    </row>
    <row r="51" spans="1:6" s="25" customFormat="1" ht="12.75">
      <c r="A51" s="842" t="s">
        <v>977</v>
      </c>
      <c r="B51" s="842"/>
      <c r="C51" s="632">
        <v>15036625</v>
      </c>
      <c r="D51" s="632">
        <v>20051838</v>
      </c>
      <c r="E51" s="664">
        <v>133.35331565427748</v>
      </c>
      <c r="F51" s="632">
        <v>1569117</v>
      </c>
    </row>
    <row r="52" spans="1:6" s="25" customFormat="1" ht="12.75">
      <c r="A52" s="746" t="s">
        <v>764</v>
      </c>
      <c r="B52" s="747" t="s">
        <v>964</v>
      </c>
      <c r="C52" s="272">
        <v>11039125</v>
      </c>
      <c r="D52" s="272">
        <v>8181023</v>
      </c>
      <c r="E52" s="668">
        <v>74.10934290534802</v>
      </c>
      <c r="F52" s="272">
        <v>874380</v>
      </c>
    </row>
    <row r="53" spans="1:6" s="25" customFormat="1" ht="12.75">
      <c r="A53" s="746" t="s">
        <v>1391</v>
      </c>
      <c r="B53" s="748" t="s">
        <v>121</v>
      </c>
      <c r="C53" s="272">
        <v>3369999</v>
      </c>
      <c r="D53" s="272">
        <v>11438189</v>
      </c>
      <c r="E53" s="668">
        <v>339.4122372143137</v>
      </c>
      <c r="F53" s="272">
        <v>633570</v>
      </c>
    </row>
    <row r="54" spans="1:6" s="25" customFormat="1" ht="12.75">
      <c r="A54" s="746" t="s">
        <v>1394</v>
      </c>
      <c r="B54" s="748" t="s">
        <v>122</v>
      </c>
      <c r="C54" s="272">
        <v>391284</v>
      </c>
      <c r="D54" s="272">
        <v>222174</v>
      </c>
      <c r="E54" s="668">
        <v>56.780752599135155</v>
      </c>
      <c r="F54" s="272">
        <v>24236</v>
      </c>
    </row>
    <row r="55" spans="1:6" s="25" customFormat="1" ht="12.75" customHeight="1">
      <c r="A55" s="746" t="s">
        <v>823</v>
      </c>
      <c r="B55" s="749" t="s">
        <v>968</v>
      </c>
      <c r="C55" s="674">
        <v>134315</v>
      </c>
      <c r="D55" s="674">
        <v>133738</v>
      </c>
      <c r="E55" s="673">
        <v>99.57041283549864</v>
      </c>
      <c r="F55" s="674">
        <v>30335</v>
      </c>
    </row>
    <row r="56" spans="1:6" s="25" customFormat="1" ht="12.75" customHeight="1">
      <c r="A56" s="746" t="s">
        <v>777</v>
      </c>
      <c r="B56" s="749" t="s">
        <v>969</v>
      </c>
      <c r="C56" s="674">
        <v>84693</v>
      </c>
      <c r="D56" s="674">
        <v>49340</v>
      </c>
      <c r="E56" s="673">
        <v>58.2574711015078</v>
      </c>
      <c r="F56" s="674">
        <v>2638</v>
      </c>
    </row>
    <row r="57" spans="1:8" s="25" customFormat="1" ht="12.75">
      <c r="A57" s="746" t="s">
        <v>777</v>
      </c>
      <c r="B57" s="749" t="s">
        <v>972</v>
      </c>
      <c r="C57" s="674">
        <v>1455</v>
      </c>
      <c r="D57" s="674">
        <v>2136</v>
      </c>
      <c r="E57" s="673">
        <v>146.8041237113402</v>
      </c>
      <c r="F57" s="674">
        <v>21</v>
      </c>
      <c r="G57" s="12"/>
      <c r="H57" s="12"/>
    </row>
    <row r="58" spans="1:8" s="25" customFormat="1" ht="12.75">
      <c r="A58" s="746" t="s">
        <v>825</v>
      </c>
      <c r="B58" s="749" t="s">
        <v>978</v>
      </c>
      <c r="C58" s="674">
        <v>15754</v>
      </c>
      <c r="D58" s="674">
        <v>25238</v>
      </c>
      <c r="E58" s="673">
        <v>160.20058397867209</v>
      </c>
      <c r="F58" s="674">
        <v>3937</v>
      </c>
      <c r="G58" s="12"/>
      <c r="H58" s="12"/>
    </row>
    <row r="59" spans="1:8" s="25" customFormat="1" ht="14.25" customHeight="1">
      <c r="A59" s="843"/>
      <c r="B59" s="843"/>
      <c r="C59" s="843"/>
      <c r="D59" s="843"/>
      <c r="E59" s="843"/>
      <c r="F59" s="843"/>
      <c r="G59" s="12"/>
      <c r="H59" s="12"/>
    </row>
    <row r="60" spans="1:6" s="408" customFormat="1" ht="17.25" customHeight="1">
      <c r="A60" s="841"/>
      <c r="B60" s="841"/>
      <c r="C60" s="841"/>
      <c r="D60" s="841"/>
      <c r="E60" s="841"/>
      <c r="F60" s="841"/>
    </row>
    <row r="61" spans="1:6" s="189" customFormat="1" ht="17.25" customHeight="1">
      <c r="A61" s="25"/>
      <c r="B61" s="185"/>
      <c r="C61" s="25"/>
      <c r="D61" s="751"/>
      <c r="E61" s="752"/>
      <c r="F61" s="650"/>
    </row>
    <row r="62" spans="1:8" s="53" customFormat="1" ht="15.75">
      <c r="A62" s="404" t="s">
        <v>1507</v>
      </c>
      <c r="B62" s="44"/>
      <c r="C62" s="285"/>
      <c r="D62" s="285"/>
      <c r="E62" s="44"/>
      <c r="F62" s="44" t="s">
        <v>13</v>
      </c>
      <c r="G62" s="44"/>
      <c r="H62" s="351"/>
    </row>
    <row r="63" spans="1:7" s="408" customFormat="1" ht="17.25" customHeight="1" hidden="1">
      <c r="A63" s="404" t="s">
        <v>979</v>
      </c>
      <c r="B63" s="285"/>
      <c r="C63" s="285"/>
      <c r="D63" s="285"/>
      <c r="E63" s="404"/>
      <c r="F63" s="281" t="s">
        <v>980</v>
      </c>
      <c r="G63" s="281"/>
    </row>
    <row r="64" spans="2:7" s="408" customFormat="1" ht="17.25" customHeight="1">
      <c r="B64" s="37"/>
      <c r="C64" s="37"/>
      <c r="D64" s="37"/>
      <c r="E64" s="514"/>
      <c r="F64" s="281"/>
      <c r="G64" s="281"/>
    </row>
    <row r="65" spans="1:8" s="53" customFormat="1" ht="12.75">
      <c r="A65" s="33" t="s">
        <v>1604</v>
      </c>
      <c r="B65" s="52"/>
      <c r="H65" s="41"/>
    </row>
    <row r="66" spans="1:5" s="25" customFormat="1" ht="12.75">
      <c r="A66" s="734"/>
      <c r="E66" s="735"/>
    </row>
    <row r="67" spans="1:6" s="25" customFormat="1" ht="12.75">
      <c r="A67" s="734"/>
      <c r="B67" s="646"/>
      <c r="C67" s="646"/>
      <c r="D67" s="646"/>
      <c r="E67" s="646"/>
      <c r="F67" s="646"/>
    </row>
    <row r="68" spans="1:6" ht="15.75">
      <c r="A68" s="23"/>
      <c r="B68" s="25"/>
      <c r="C68" s="25"/>
      <c r="D68" s="25"/>
      <c r="E68" s="735"/>
      <c r="F68" s="25"/>
    </row>
    <row r="69" spans="1:6" ht="15.75">
      <c r="A69" s="654"/>
      <c r="B69" s="25"/>
      <c r="C69" s="25"/>
      <c r="D69" s="25"/>
      <c r="E69" s="735"/>
      <c r="F69" s="25"/>
    </row>
  </sheetData>
  <mergeCells count="16">
    <mergeCell ref="A27:B27"/>
    <mergeCell ref="A60:F60"/>
    <mergeCell ref="A34:B34"/>
    <mergeCell ref="A44:B44"/>
    <mergeCell ref="A51:B51"/>
    <mergeCell ref="A31:B31"/>
    <mergeCell ref="A59:F59"/>
    <mergeCell ref="A1:F1"/>
    <mergeCell ref="A2:F2"/>
    <mergeCell ref="A6:F6"/>
    <mergeCell ref="A4:F4"/>
    <mergeCell ref="A26:B26"/>
    <mergeCell ref="A9:F9"/>
    <mergeCell ref="A7:F7"/>
    <mergeCell ref="A8:F8"/>
    <mergeCell ref="A16:B16"/>
  </mergeCells>
  <printOptions horizontalCentered="1"/>
  <pageMargins left="0.7480314960629921" right="0.52" top="0.984251968503937" bottom="0.984251968503937" header="0.5118110236220472" footer="0.5118110236220472"/>
  <pageSetup firstPageNumber="45" useFirstPageNumber="1" horizontalDpi="300" verticalDpi="300" orientation="portrait" paperSize="9" scale="8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C64" sqref="C64"/>
    </sheetView>
  </sheetViews>
  <sheetFormatPr defaultColWidth="9.140625" defaultRowHeight="12.75"/>
  <cols>
    <col min="1" max="1" width="8.00390625" style="754" customWidth="1"/>
    <col min="2" max="2" width="43.28125" style="15" customWidth="1"/>
    <col min="3" max="3" width="11.00390625" style="15" customWidth="1"/>
    <col min="4" max="4" width="10.8515625" style="15" customWidth="1"/>
    <col min="5" max="5" width="11.7109375" style="769" customWidth="1"/>
    <col min="6" max="6" width="11.28125" style="15" customWidth="1"/>
    <col min="7" max="16384" width="9.140625" style="15" customWidth="1"/>
  </cols>
  <sheetData>
    <row r="1" spans="1:6" ht="15.75">
      <c r="A1" s="1111" t="s">
        <v>1066</v>
      </c>
      <c r="B1" s="1111"/>
      <c r="C1" s="1111"/>
      <c r="D1" s="1111"/>
      <c r="E1" s="1111"/>
      <c r="F1" s="1111"/>
    </row>
    <row r="2" spans="1:6" ht="15.75">
      <c r="A2" s="1108" t="s">
        <v>1067</v>
      </c>
      <c r="B2" s="1108"/>
      <c r="C2" s="1108"/>
      <c r="D2" s="1108"/>
      <c r="E2" s="1108"/>
      <c r="F2" s="1108"/>
    </row>
    <row r="3" spans="1:6" ht="4.5" customHeight="1">
      <c r="A3" s="730"/>
      <c r="B3" s="731"/>
      <c r="C3" s="731"/>
      <c r="D3" s="731"/>
      <c r="E3" s="732"/>
      <c r="F3" s="731"/>
    </row>
    <row r="4" spans="1:6" ht="15.75">
      <c r="A4" s="1113" t="s">
        <v>1068</v>
      </c>
      <c r="B4" s="785"/>
      <c r="C4" s="785"/>
      <c r="D4" s="785"/>
      <c r="E4" s="785"/>
      <c r="F4" s="785"/>
    </row>
    <row r="6" spans="1:6" ht="15.75">
      <c r="A6" s="1114" t="s">
        <v>1069</v>
      </c>
      <c r="B6" s="691"/>
      <c r="C6" s="691"/>
      <c r="D6" s="691"/>
      <c r="E6" s="691"/>
      <c r="F6" s="691"/>
    </row>
    <row r="7" spans="1:6" ht="15.75">
      <c r="A7" s="866" t="s">
        <v>982</v>
      </c>
      <c r="B7" s="691"/>
      <c r="C7" s="691"/>
      <c r="D7" s="691"/>
      <c r="E7" s="691"/>
      <c r="F7" s="691"/>
    </row>
    <row r="8" spans="1:6" ht="15.75">
      <c r="A8" s="660" t="s">
        <v>1402</v>
      </c>
      <c r="B8" s="660"/>
      <c r="C8" s="660"/>
      <c r="D8" s="660"/>
      <c r="E8" s="660"/>
      <c r="F8" s="660"/>
    </row>
    <row r="9" spans="1:6" ht="15.75">
      <c r="A9" s="1110" t="s">
        <v>1072</v>
      </c>
      <c r="B9" s="1110"/>
      <c r="C9" s="1110"/>
      <c r="D9" s="1110"/>
      <c r="E9" s="1110"/>
      <c r="F9" s="1110"/>
    </row>
    <row r="10" spans="1:6" ht="15.75">
      <c r="A10" s="23" t="s">
        <v>1073</v>
      </c>
      <c r="B10" s="24"/>
      <c r="C10" s="20"/>
      <c r="D10" s="18"/>
      <c r="E10" s="19"/>
      <c r="F10" s="21" t="s">
        <v>676</v>
      </c>
    </row>
    <row r="11" spans="1:6" s="25" customFormat="1" ht="12.75">
      <c r="A11" s="754"/>
      <c r="E11" s="755"/>
      <c r="F11" s="751" t="s">
        <v>983</v>
      </c>
    </row>
    <row r="12" spans="1:6" s="25" customFormat="1" ht="12.75">
      <c r="A12" s="754"/>
      <c r="E12" s="755"/>
      <c r="F12" s="736" t="s">
        <v>17</v>
      </c>
    </row>
    <row r="13" spans="1:6" s="25" customFormat="1" ht="45.75" customHeight="1">
      <c r="A13" s="737" t="s">
        <v>1607</v>
      </c>
      <c r="B13" s="737" t="s">
        <v>1076</v>
      </c>
      <c r="C13" s="737" t="s">
        <v>115</v>
      </c>
      <c r="D13" s="737" t="s">
        <v>20</v>
      </c>
      <c r="E13" s="756" t="s">
        <v>680</v>
      </c>
      <c r="F13" s="599" t="s">
        <v>1080</v>
      </c>
    </row>
    <row r="14" spans="1:6" s="25" customFormat="1" ht="12.75">
      <c r="A14" s="701" t="s">
        <v>947</v>
      </c>
      <c r="B14" s="701" t="s">
        <v>948</v>
      </c>
      <c r="C14" s="701" t="s">
        <v>949</v>
      </c>
      <c r="D14" s="701" t="s">
        <v>950</v>
      </c>
      <c r="E14" s="701" t="s">
        <v>951</v>
      </c>
      <c r="F14" s="701" t="s">
        <v>952</v>
      </c>
    </row>
    <row r="15" spans="1:6" s="25" customFormat="1" ht="25.5">
      <c r="A15" s="757" t="s">
        <v>984</v>
      </c>
      <c r="B15" s="758" t="s">
        <v>999</v>
      </c>
      <c r="C15" s="624">
        <v>97268003</v>
      </c>
      <c r="D15" s="624">
        <v>62597730</v>
      </c>
      <c r="E15" s="607">
        <v>64.35593213525726</v>
      </c>
      <c r="F15" s="624">
        <v>7959331</v>
      </c>
    </row>
    <row r="16" spans="1:6" s="25" customFormat="1" ht="15.75" customHeight="1">
      <c r="A16" s="759" t="s">
        <v>985</v>
      </c>
      <c r="B16" s="758" t="s">
        <v>963</v>
      </c>
      <c r="C16" s="606">
        <v>15527241</v>
      </c>
      <c r="D16" s="606">
        <v>6809907</v>
      </c>
      <c r="E16" s="607">
        <v>43.85780448696584</v>
      </c>
      <c r="F16" s="606">
        <v>1152777</v>
      </c>
    </row>
    <row r="17" spans="1:6" s="25" customFormat="1" ht="15.75" customHeight="1">
      <c r="A17" s="759"/>
      <c r="B17" s="711" t="s">
        <v>986</v>
      </c>
      <c r="C17" s="618">
        <v>15457826</v>
      </c>
      <c r="D17" s="618">
        <v>6741407</v>
      </c>
      <c r="E17" s="619">
        <v>43.6116113611319</v>
      </c>
      <c r="F17" s="618">
        <v>1137277</v>
      </c>
    </row>
    <row r="18" spans="1:6" s="25" customFormat="1" ht="15.75" customHeight="1">
      <c r="A18" s="759"/>
      <c r="B18" s="711" t="s">
        <v>987</v>
      </c>
      <c r="C18" s="618">
        <v>69415</v>
      </c>
      <c r="D18" s="618">
        <v>68500</v>
      </c>
      <c r="E18" s="619">
        <v>98.68184110062667</v>
      </c>
      <c r="F18" s="618">
        <v>15500</v>
      </c>
    </row>
    <row r="19" spans="1:6" s="25" customFormat="1" ht="15.75" customHeight="1">
      <c r="A19" s="759" t="s">
        <v>988</v>
      </c>
      <c r="B19" s="758" t="s">
        <v>966</v>
      </c>
      <c r="C19" s="606">
        <v>3619405</v>
      </c>
      <c r="D19" s="606">
        <v>1803403</v>
      </c>
      <c r="E19" s="607">
        <v>49.825952055655556</v>
      </c>
      <c r="F19" s="606">
        <v>243738</v>
      </c>
    </row>
    <row r="20" spans="1:6" s="25" customFormat="1" ht="15.75" customHeight="1">
      <c r="A20" s="759"/>
      <c r="B20" s="711" t="s">
        <v>986</v>
      </c>
      <c r="C20" s="618">
        <v>3619405</v>
      </c>
      <c r="D20" s="618">
        <v>1803403</v>
      </c>
      <c r="E20" s="619">
        <v>49.825952055655556</v>
      </c>
      <c r="F20" s="618">
        <v>243738</v>
      </c>
    </row>
    <row r="21" spans="1:6" s="25" customFormat="1" ht="15.75" customHeight="1">
      <c r="A21" s="759"/>
      <c r="B21" s="711" t="s">
        <v>987</v>
      </c>
      <c r="C21" s="618">
        <v>0</v>
      </c>
      <c r="D21" s="618">
        <v>0</v>
      </c>
      <c r="E21" s="619">
        <v>0</v>
      </c>
      <c r="F21" s="618">
        <v>0</v>
      </c>
    </row>
    <row r="22" spans="1:6" s="25" customFormat="1" ht="15.75" customHeight="1">
      <c r="A22" s="759" t="s">
        <v>989</v>
      </c>
      <c r="B22" s="758" t="s">
        <v>967</v>
      </c>
      <c r="C22" s="606">
        <v>48941836</v>
      </c>
      <c r="D22" s="606">
        <v>35554487</v>
      </c>
      <c r="E22" s="607">
        <v>72.6464103226532</v>
      </c>
      <c r="F22" s="606">
        <v>4206766</v>
      </c>
    </row>
    <row r="23" spans="1:6" s="25" customFormat="1" ht="15.75" customHeight="1">
      <c r="A23" s="759"/>
      <c r="B23" s="711" t="s">
        <v>986</v>
      </c>
      <c r="C23" s="618">
        <v>33885399</v>
      </c>
      <c r="D23" s="618">
        <v>23190504</v>
      </c>
      <c r="E23" s="619">
        <v>68.43804318196165</v>
      </c>
      <c r="F23" s="618">
        <v>2930889</v>
      </c>
    </row>
    <row r="24" spans="1:6" s="25" customFormat="1" ht="15.75" customHeight="1">
      <c r="A24" s="759"/>
      <c r="B24" s="711" t="s">
        <v>987</v>
      </c>
      <c r="C24" s="618">
        <v>15056437</v>
      </c>
      <c r="D24" s="618">
        <v>12363983</v>
      </c>
      <c r="E24" s="619">
        <v>82.11758864331581</v>
      </c>
      <c r="F24" s="618">
        <v>1275877</v>
      </c>
    </row>
    <row r="25" spans="1:6" s="25" customFormat="1" ht="15.75" customHeight="1">
      <c r="A25" s="759" t="s">
        <v>990</v>
      </c>
      <c r="B25" s="294" t="s">
        <v>991</v>
      </c>
      <c r="C25" s="606">
        <v>6008959</v>
      </c>
      <c r="D25" s="606">
        <v>4879283</v>
      </c>
      <c r="E25" s="607">
        <v>81.20013799395203</v>
      </c>
      <c r="F25" s="606">
        <v>571084</v>
      </c>
    </row>
    <row r="26" spans="1:6" s="25" customFormat="1" ht="15.75" customHeight="1">
      <c r="A26" s="759"/>
      <c r="B26" s="711" t="s">
        <v>986</v>
      </c>
      <c r="C26" s="618">
        <v>6007959</v>
      </c>
      <c r="D26" s="618">
        <v>4879283</v>
      </c>
      <c r="E26" s="619">
        <v>81.21365342206896</v>
      </c>
      <c r="F26" s="618">
        <v>571084</v>
      </c>
    </row>
    <row r="27" spans="1:6" s="25" customFormat="1" ht="15.75" customHeight="1">
      <c r="A27" s="759"/>
      <c r="B27" s="711" t="s">
        <v>987</v>
      </c>
      <c r="C27" s="618">
        <v>1000</v>
      </c>
      <c r="D27" s="618">
        <v>0</v>
      </c>
      <c r="E27" s="619">
        <v>0</v>
      </c>
      <c r="F27" s="618">
        <v>0</v>
      </c>
    </row>
    <row r="28" spans="1:6" s="25" customFormat="1" ht="15.75" customHeight="1">
      <c r="A28" s="759" t="s">
        <v>992</v>
      </c>
      <c r="B28" s="294" t="s">
        <v>977</v>
      </c>
      <c r="C28" s="606">
        <v>23170562</v>
      </c>
      <c r="D28" s="606">
        <v>13550650</v>
      </c>
      <c r="E28" s="607">
        <v>58.48218096738439</v>
      </c>
      <c r="F28" s="606">
        <v>1784966</v>
      </c>
    </row>
    <row r="29" spans="1:6" s="25" customFormat="1" ht="15.75" customHeight="1">
      <c r="A29" s="759"/>
      <c r="B29" s="711" t="s">
        <v>986</v>
      </c>
      <c r="C29" s="618">
        <v>22721045</v>
      </c>
      <c r="D29" s="618">
        <v>13257978</v>
      </c>
      <c r="E29" s="619">
        <v>58.35109256638504</v>
      </c>
      <c r="F29" s="618">
        <v>1748398</v>
      </c>
    </row>
    <row r="30" spans="1:6" s="25" customFormat="1" ht="15.75" customHeight="1">
      <c r="A30" s="759"/>
      <c r="B30" s="711" t="s">
        <v>987</v>
      </c>
      <c r="C30" s="618">
        <v>449517</v>
      </c>
      <c r="D30" s="618">
        <v>292672</v>
      </c>
      <c r="E30" s="619">
        <v>65.10810492150463</v>
      </c>
      <c r="F30" s="618">
        <v>36568</v>
      </c>
    </row>
    <row r="31" spans="1:6" s="25" customFormat="1" ht="15.75" customHeight="1">
      <c r="A31" s="759"/>
      <c r="B31" s="711"/>
      <c r="C31" s="618"/>
      <c r="D31" s="618"/>
      <c r="E31" s="760"/>
      <c r="F31" s="618"/>
    </row>
    <row r="32" spans="1:6" s="25" customFormat="1" ht="25.5">
      <c r="A32" s="757" t="s">
        <v>993</v>
      </c>
      <c r="B32" s="761" t="s">
        <v>994</v>
      </c>
      <c r="C32" s="606">
        <v>97268003</v>
      </c>
      <c r="D32" s="606">
        <v>62597730</v>
      </c>
      <c r="E32" s="607">
        <v>64.35593213525726</v>
      </c>
      <c r="F32" s="606">
        <v>7959331</v>
      </c>
    </row>
    <row r="33" spans="1:6" s="25" customFormat="1" ht="15.75" customHeight="1">
      <c r="A33" s="762" t="s">
        <v>995</v>
      </c>
      <c r="B33" s="761" t="s">
        <v>996</v>
      </c>
      <c r="C33" s="606">
        <v>81690587</v>
      </c>
      <c r="D33" s="606">
        <v>49871528</v>
      </c>
      <c r="E33" s="607">
        <v>61.0492956795622</v>
      </c>
      <c r="F33" s="606">
        <v>6630339</v>
      </c>
    </row>
    <row r="34" spans="1:6" s="25" customFormat="1" ht="15.75" customHeight="1">
      <c r="A34" s="763" t="s">
        <v>1676</v>
      </c>
      <c r="B34" s="763" t="s">
        <v>1677</v>
      </c>
      <c r="C34" s="618">
        <v>5851474</v>
      </c>
      <c r="D34" s="618">
        <v>3165638</v>
      </c>
      <c r="E34" s="619">
        <v>54.09983877566575</v>
      </c>
      <c r="F34" s="618">
        <v>525846</v>
      </c>
    </row>
    <row r="35" spans="1:6" s="25" customFormat="1" ht="15.75" customHeight="1">
      <c r="A35" s="763" t="s">
        <v>1678</v>
      </c>
      <c r="B35" s="763" t="s">
        <v>1679</v>
      </c>
      <c r="C35" s="618">
        <v>900</v>
      </c>
      <c r="D35" s="618">
        <v>730</v>
      </c>
      <c r="E35" s="619">
        <v>81.11111111111111</v>
      </c>
      <c r="F35" s="618">
        <v>0</v>
      </c>
    </row>
    <row r="36" spans="1:6" s="25" customFormat="1" ht="15.75" customHeight="1">
      <c r="A36" s="763" t="s">
        <v>1680</v>
      </c>
      <c r="B36" s="763" t="s">
        <v>1681</v>
      </c>
      <c r="C36" s="618">
        <v>397092</v>
      </c>
      <c r="D36" s="618">
        <v>320599</v>
      </c>
      <c r="E36" s="619">
        <v>80.7367058515407</v>
      </c>
      <c r="F36" s="618">
        <v>53371</v>
      </c>
    </row>
    <row r="37" spans="1:6" s="25" customFormat="1" ht="15.75" customHeight="1">
      <c r="A37" s="763" t="s">
        <v>1682</v>
      </c>
      <c r="B37" s="763" t="s">
        <v>1683</v>
      </c>
      <c r="C37" s="618">
        <v>4939889</v>
      </c>
      <c r="D37" s="618">
        <v>3397850</v>
      </c>
      <c r="E37" s="619">
        <v>68.78393421390643</v>
      </c>
      <c r="F37" s="618">
        <v>703359</v>
      </c>
    </row>
    <row r="38" spans="1:6" s="25" customFormat="1" ht="15.75" customHeight="1">
      <c r="A38" s="763" t="s">
        <v>1684</v>
      </c>
      <c r="B38" s="763" t="s">
        <v>1685</v>
      </c>
      <c r="C38" s="618">
        <v>923147</v>
      </c>
      <c r="D38" s="618">
        <v>114239</v>
      </c>
      <c r="E38" s="619">
        <v>12.374952201545367</v>
      </c>
      <c r="F38" s="618">
        <v>31094</v>
      </c>
    </row>
    <row r="39" spans="1:6" s="25" customFormat="1" ht="15.75" customHeight="1">
      <c r="A39" s="763" t="s">
        <v>1686</v>
      </c>
      <c r="B39" s="763" t="s">
        <v>1687</v>
      </c>
      <c r="C39" s="618">
        <v>1028398</v>
      </c>
      <c r="D39" s="618">
        <v>443199</v>
      </c>
      <c r="E39" s="619">
        <v>43.096058140914316</v>
      </c>
      <c r="F39" s="618">
        <v>65399</v>
      </c>
    </row>
    <row r="40" spans="1:6" s="25" customFormat="1" ht="38.25">
      <c r="A40" s="763" t="s">
        <v>1688</v>
      </c>
      <c r="B40" s="763" t="s">
        <v>669</v>
      </c>
      <c r="C40" s="618">
        <v>27908280</v>
      </c>
      <c r="D40" s="618">
        <v>14539175</v>
      </c>
      <c r="E40" s="619">
        <v>52.09627752050646</v>
      </c>
      <c r="F40" s="618">
        <v>1883261</v>
      </c>
    </row>
    <row r="41" spans="1:6" s="25" customFormat="1" ht="15.75" customHeight="1">
      <c r="A41" s="763" t="s">
        <v>1690</v>
      </c>
      <c r="B41" s="763" t="s">
        <v>840</v>
      </c>
      <c r="C41" s="618">
        <v>2580909</v>
      </c>
      <c r="D41" s="618">
        <v>1240829</v>
      </c>
      <c r="E41" s="619">
        <v>48.07720845640044</v>
      </c>
      <c r="F41" s="618">
        <v>97985</v>
      </c>
    </row>
    <row r="42" spans="1:6" s="25" customFormat="1" ht="15.75" customHeight="1">
      <c r="A42" s="763" t="s">
        <v>1692</v>
      </c>
      <c r="B42" s="763" t="s">
        <v>1693</v>
      </c>
      <c r="C42" s="618">
        <v>68105</v>
      </c>
      <c r="D42" s="618">
        <v>66206</v>
      </c>
      <c r="E42" s="619">
        <v>97.21165846854122</v>
      </c>
      <c r="F42" s="618">
        <v>282</v>
      </c>
    </row>
    <row r="43" spans="1:6" s="25" customFormat="1" ht="15.75" customHeight="1">
      <c r="A43" s="763" t="s">
        <v>1694</v>
      </c>
      <c r="B43" s="763" t="s">
        <v>841</v>
      </c>
      <c r="C43" s="618">
        <v>3348160</v>
      </c>
      <c r="D43" s="618">
        <v>2514939</v>
      </c>
      <c r="E43" s="619">
        <v>75.11406264933575</v>
      </c>
      <c r="F43" s="618">
        <v>331890</v>
      </c>
    </row>
    <row r="44" spans="1:6" s="25" customFormat="1" ht="25.5">
      <c r="A44" s="763" t="s">
        <v>1696</v>
      </c>
      <c r="B44" s="763" t="s">
        <v>1697</v>
      </c>
      <c r="C44" s="618">
        <v>24140</v>
      </c>
      <c r="D44" s="618">
        <v>12063</v>
      </c>
      <c r="E44" s="619">
        <v>49.971002485501245</v>
      </c>
      <c r="F44" s="618">
        <v>708</v>
      </c>
    </row>
    <row r="45" spans="1:6" s="25" customFormat="1" ht="15.75" customHeight="1">
      <c r="A45" s="763" t="s">
        <v>1698</v>
      </c>
      <c r="B45" s="763" t="s">
        <v>1699</v>
      </c>
      <c r="C45" s="618">
        <v>28914210</v>
      </c>
      <c r="D45" s="618">
        <v>20705588</v>
      </c>
      <c r="E45" s="619">
        <v>71.61042269527682</v>
      </c>
      <c r="F45" s="618">
        <v>2598921</v>
      </c>
    </row>
    <row r="46" spans="1:6" s="25" customFormat="1" ht="15.75" customHeight="1">
      <c r="A46" s="763" t="s">
        <v>1700</v>
      </c>
      <c r="B46" s="763" t="s">
        <v>1701</v>
      </c>
      <c r="C46" s="618">
        <v>4915828</v>
      </c>
      <c r="D46" s="618">
        <v>2942480</v>
      </c>
      <c r="E46" s="619">
        <v>59.857261075855384</v>
      </c>
      <c r="F46" s="618">
        <v>265763</v>
      </c>
    </row>
    <row r="47" spans="1:6" s="25" customFormat="1" ht="15.75" customHeight="1">
      <c r="A47" s="763" t="s">
        <v>842</v>
      </c>
      <c r="B47" s="764" t="s">
        <v>843</v>
      </c>
      <c r="C47" s="618">
        <v>73912</v>
      </c>
      <c r="D47" s="618">
        <v>61937</v>
      </c>
      <c r="E47" s="619">
        <v>83.79830068189197</v>
      </c>
      <c r="F47" s="618">
        <v>18303</v>
      </c>
    </row>
    <row r="48" spans="1:6" s="25" customFormat="1" ht="15.75" customHeight="1">
      <c r="A48" s="763" t="s">
        <v>844</v>
      </c>
      <c r="B48" s="764" t="s">
        <v>845</v>
      </c>
      <c r="C48" s="618">
        <v>72721</v>
      </c>
      <c r="D48" s="618">
        <v>0</v>
      </c>
      <c r="E48" s="619">
        <v>0</v>
      </c>
      <c r="F48" s="618">
        <v>0</v>
      </c>
    </row>
    <row r="49" spans="1:6" s="25" customFormat="1" ht="15.75" customHeight="1">
      <c r="A49" s="763" t="s">
        <v>846</v>
      </c>
      <c r="B49" s="763" t="s">
        <v>847</v>
      </c>
      <c r="C49" s="618">
        <v>643422</v>
      </c>
      <c r="D49" s="618">
        <v>346056</v>
      </c>
      <c r="E49" s="619">
        <v>53.783675410539274</v>
      </c>
      <c r="F49" s="618">
        <v>54157</v>
      </c>
    </row>
    <row r="50" spans="1:6" s="25" customFormat="1" ht="15.75" customHeight="1">
      <c r="A50" s="765" t="s">
        <v>997</v>
      </c>
      <c r="B50" s="758" t="s">
        <v>998</v>
      </c>
      <c r="C50" s="606">
        <v>15577416</v>
      </c>
      <c r="D50" s="606">
        <v>12726202</v>
      </c>
      <c r="E50" s="607">
        <v>81.6964893278834</v>
      </c>
      <c r="F50" s="606">
        <v>1328992</v>
      </c>
    </row>
    <row r="51" spans="1:6" s="25" customFormat="1" ht="15.75" customHeight="1">
      <c r="A51" s="766" t="s">
        <v>848</v>
      </c>
      <c r="B51" s="767" t="s">
        <v>849</v>
      </c>
      <c r="C51" s="618">
        <v>357327</v>
      </c>
      <c r="D51" s="618">
        <v>262154</v>
      </c>
      <c r="E51" s="619">
        <v>73.36529285500396</v>
      </c>
      <c r="F51" s="618">
        <v>34250</v>
      </c>
    </row>
    <row r="52" spans="1:6" s="25" customFormat="1" ht="15.75" customHeight="1">
      <c r="A52" s="766" t="s">
        <v>850</v>
      </c>
      <c r="B52" s="767" t="s">
        <v>851</v>
      </c>
      <c r="C52" s="618">
        <v>15220089</v>
      </c>
      <c r="D52" s="618">
        <v>12464048</v>
      </c>
      <c r="E52" s="619">
        <v>81.89208354826309</v>
      </c>
      <c r="F52" s="618">
        <v>1294742</v>
      </c>
    </row>
    <row r="53" spans="1:6" s="25" customFormat="1" ht="15" customHeight="1">
      <c r="A53" s="843"/>
      <c r="B53" s="843"/>
      <c r="C53" s="843"/>
      <c r="D53" s="843"/>
      <c r="E53" s="843"/>
      <c r="F53" s="843"/>
    </row>
    <row r="54" spans="1:6" ht="6" customHeight="1">
      <c r="A54" s="844"/>
      <c r="B54" s="844"/>
      <c r="C54" s="844"/>
      <c r="D54" s="844"/>
      <c r="E54" s="844"/>
      <c r="F54" s="844"/>
    </row>
    <row r="55" spans="1:6" s="53" customFormat="1" ht="15.75">
      <c r="A55" s="404" t="s">
        <v>1507</v>
      </c>
      <c r="B55" s="44"/>
      <c r="C55" s="285"/>
      <c r="D55" s="285"/>
      <c r="E55" s="44"/>
      <c r="F55" s="44" t="s">
        <v>13</v>
      </c>
    </row>
    <row r="56" spans="1:6" s="408" customFormat="1" ht="17.25" customHeight="1" hidden="1">
      <c r="A56" s="404" t="s">
        <v>979</v>
      </c>
      <c r="B56" s="285"/>
      <c r="C56" s="285"/>
      <c r="D56" s="285"/>
      <c r="E56" s="44"/>
      <c r="F56" s="281" t="s">
        <v>980</v>
      </c>
    </row>
    <row r="57" spans="1:6" s="408" customFormat="1" ht="14.25" customHeight="1">
      <c r="A57" s="404"/>
      <c r="B57" s="285"/>
      <c r="C57" s="285"/>
      <c r="D57" s="285"/>
      <c r="E57" s="44"/>
      <c r="F57" s="281"/>
    </row>
    <row r="58" spans="1:2" s="53" customFormat="1" ht="12.75">
      <c r="A58" s="33" t="s">
        <v>1604</v>
      </c>
      <c r="B58" s="52"/>
    </row>
    <row r="59" spans="1:5" s="25" customFormat="1" ht="12.75">
      <c r="A59" s="654"/>
      <c r="B59" s="23"/>
      <c r="C59" s="23"/>
      <c r="D59" s="23"/>
      <c r="E59" s="728"/>
    </row>
    <row r="60" spans="2:5" s="25" customFormat="1" ht="12.75">
      <c r="B60" s="23"/>
      <c r="C60" s="23"/>
      <c r="D60" s="23"/>
      <c r="E60" s="728"/>
    </row>
    <row r="61" spans="1:6" ht="15.75">
      <c r="A61" s="15"/>
      <c r="B61" s="23"/>
      <c r="C61" s="23"/>
      <c r="D61" s="23"/>
      <c r="E61" s="728"/>
      <c r="F61" s="25"/>
    </row>
    <row r="62" spans="3:6" ht="15.75">
      <c r="C62" s="25"/>
      <c r="D62" s="25"/>
      <c r="E62" s="755"/>
      <c r="F62" s="25"/>
    </row>
  </sheetData>
  <mergeCells count="9">
    <mergeCell ref="A54:F54"/>
    <mergeCell ref="A1:F1"/>
    <mergeCell ref="A2:F2"/>
    <mergeCell ref="A4:F4"/>
    <mergeCell ref="A6:F6"/>
    <mergeCell ref="A7:F7"/>
    <mergeCell ref="A9:F9"/>
    <mergeCell ref="A8:F8"/>
    <mergeCell ref="A53:F53"/>
  </mergeCells>
  <printOptions horizontalCentered="1"/>
  <pageMargins left="0.9448818897637796" right="0.35433070866141736" top="0.5905511811023623" bottom="0.4724409448818898" header="0.2755905511811024" footer="0.1968503937007874"/>
  <pageSetup firstPageNumber="47" useFirstPageNumber="1" horizontalDpi="300" verticalDpi="300" orientation="portrait" paperSize="9" scale="8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K18" sqref="K18"/>
    </sheetView>
  </sheetViews>
  <sheetFormatPr defaultColWidth="9.140625" defaultRowHeight="12.75"/>
  <cols>
    <col min="1" max="1" width="8.00390625" style="754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13" customWidth="1"/>
    <col min="6" max="6" width="10.57421875" style="44" bestFit="1" customWidth="1"/>
    <col min="7" max="16384" width="9.140625" style="15" customWidth="1"/>
  </cols>
  <sheetData>
    <row r="1" spans="1:6" ht="15.75">
      <c r="A1" s="1111" t="s">
        <v>1066</v>
      </c>
      <c r="B1" s="1111"/>
      <c r="C1" s="1111"/>
      <c r="D1" s="1111"/>
      <c r="E1" s="1111"/>
      <c r="F1" s="1111"/>
    </row>
    <row r="2" spans="1:6" ht="15.75">
      <c r="A2" s="1108" t="s">
        <v>1067</v>
      </c>
      <c r="B2" s="1108"/>
      <c r="C2" s="1108"/>
      <c r="D2" s="1108"/>
      <c r="E2" s="1108"/>
      <c r="F2" s="1108"/>
    </row>
    <row r="3" spans="1:6" ht="2.25" customHeight="1">
      <c r="A3" s="730"/>
      <c r="B3" s="731"/>
      <c r="C3" s="731"/>
      <c r="D3" s="731"/>
      <c r="E3" s="732"/>
      <c r="F3" s="731"/>
    </row>
    <row r="4" spans="1:6" ht="15.75">
      <c r="A4" s="1113" t="s">
        <v>1068</v>
      </c>
      <c r="B4" s="1113"/>
      <c r="C4" s="1113"/>
      <c r="D4" s="1113"/>
      <c r="E4" s="1113"/>
      <c r="F4" s="1113"/>
    </row>
    <row r="5" spans="1:6" ht="0.75" customHeight="1">
      <c r="A5" s="10"/>
      <c r="B5" s="10"/>
      <c r="C5" s="10"/>
      <c r="D5" s="10"/>
      <c r="E5" s="10"/>
      <c r="F5" s="10"/>
    </row>
    <row r="6" spans="1:6" ht="15.75">
      <c r="A6" s="12"/>
      <c r="B6" s="11"/>
      <c r="C6" s="11"/>
      <c r="D6" s="11"/>
      <c r="E6" s="11"/>
      <c r="F6" s="11"/>
    </row>
    <row r="7" spans="1:6" ht="15.75">
      <c r="A7" s="1114" t="s">
        <v>1069</v>
      </c>
      <c r="B7" s="1114"/>
      <c r="C7" s="1114"/>
      <c r="D7" s="1114"/>
      <c r="E7" s="1114"/>
      <c r="F7" s="1114"/>
    </row>
    <row r="8" spans="1:6" ht="15.75">
      <c r="A8" s="866" t="s">
        <v>1000</v>
      </c>
      <c r="B8" s="866"/>
      <c r="C8" s="866"/>
      <c r="D8" s="866"/>
      <c r="E8" s="866"/>
      <c r="F8" s="866"/>
    </row>
    <row r="9" spans="1:6" ht="15.75">
      <c r="A9" s="595" t="s">
        <v>1402</v>
      </c>
      <c r="B9" s="595"/>
      <c r="C9" s="595"/>
      <c r="D9" s="595"/>
      <c r="E9" s="595"/>
      <c r="F9" s="595"/>
    </row>
    <row r="11" spans="1:6" ht="15.75">
      <c r="A11" s="23" t="s">
        <v>1073</v>
      </c>
      <c r="B11" s="24"/>
      <c r="C11" s="20"/>
      <c r="D11" s="18"/>
      <c r="E11" s="19"/>
      <c r="F11" s="21" t="s">
        <v>676</v>
      </c>
    </row>
    <row r="12" spans="2:6" ht="15.75">
      <c r="B12" s="25"/>
      <c r="C12" s="25"/>
      <c r="D12" s="25"/>
      <c r="E12" s="12"/>
      <c r="F12" s="54" t="s">
        <v>1001</v>
      </c>
    </row>
    <row r="13" spans="1:6" s="25" customFormat="1" ht="12.75">
      <c r="A13" s="754"/>
      <c r="E13" s="12"/>
      <c r="F13" s="770" t="s">
        <v>17</v>
      </c>
    </row>
    <row r="14" spans="1:6" s="25" customFormat="1" ht="45.75" customHeight="1">
      <c r="A14" s="737" t="s">
        <v>1607</v>
      </c>
      <c r="B14" s="737" t="s">
        <v>1076</v>
      </c>
      <c r="C14" s="737" t="s">
        <v>115</v>
      </c>
      <c r="D14" s="737" t="s">
        <v>20</v>
      </c>
      <c r="E14" s="599" t="s">
        <v>680</v>
      </c>
      <c r="F14" s="771" t="s">
        <v>1080</v>
      </c>
    </row>
    <row r="15" spans="1:6" s="25" customFormat="1" ht="12.75">
      <c r="A15" s="738" t="s">
        <v>947</v>
      </c>
      <c r="B15" s="738" t="s">
        <v>948</v>
      </c>
      <c r="C15" s="738" t="s">
        <v>949</v>
      </c>
      <c r="D15" s="738" t="s">
        <v>950</v>
      </c>
      <c r="E15" s="738" t="s">
        <v>951</v>
      </c>
      <c r="F15" s="701" t="s">
        <v>952</v>
      </c>
    </row>
    <row r="16" spans="1:6" s="25" customFormat="1" ht="12.75">
      <c r="A16" s="772" t="s">
        <v>1610</v>
      </c>
      <c r="B16" s="109" t="s">
        <v>1002</v>
      </c>
      <c r="C16" s="632">
        <v>81043494</v>
      </c>
      <c r="D16" s="632">
        <v>82045044</v>
      </c>
      <c r="E16" s="664">
        <v>101.23581789304394</v>
      </c>
      <c r="F16" s="290">
        <v>9686544</v>
      </c>
    </row>
    <row r="17" spans="1:6" s="25" customFormat="1" ht="12.75">
      <c r="A17" s="772" t="s">
        <v>1003</v>
      </c>
      <c r="B17" s="109" t="s">
        <v>1004</v>
      </c>
      <c r="C17" s="632">
        <v>97486611</v>
      </c>
      <c r="D17" s="632">
        <v>62769669</v>
      </c>
      <c r="E17" s="664">
        <v>64.3879896491632</v>
      </c>
      <c r="F17" s="290">
        <v>7957602</v>
      </c>
    </row>
    <row r="18" spans="1:6" s="25" customFormat="1" ht="12.75">
      <c r="A18" s="662"/>
      <c r="B18" s="740" t="s">
        <v>1035</v>
      </c>
      <c r="C18" s="632">
        <v>61413830</v>
      </c>
      <c r="D18" s="632">
        <v>42091410</v>
      </c>
      <c r="E18" s="664">
        <v>68.53734736947688</v>
      </c>
      <c r="F18" s="290">
        <v>4792275</v>
      </c>
    </row>
    <row r="19" spans="1:6" s="25" customFormat="1" ht="12.75">
      <c r="A19" s="773">
        <v>1000</v>
      </c>
      <c r="B19" s="740" t="s">
        <v>1617</v>
      </c>
      <c r="C19" s="632">
        <v>38074117</v>
      </c>
      <c r="D19" s="632">
        <v>22988356</v>
      </c>
      <c r="E19" s="664">
        <v>60.37790974902977</v>
      </c>
      <c r="F19" s="290">
        <v>2744159</v>
      </c>
    </row>
    <row r="20" spans="1:6" s="25" customFormat="1" ht="12.75">
      <c r="A20" s="774">
        <v>1100</v>
      </c>
      <c r="B20" s="578" t="s">
        <v>1005</v>
      </c>
      <c r="C20" s="272">
        <v>5529078</v>
      </c>
      <c r="D20" s="272">
        <v>3294810</v>
      </c>
      <c r="E20" s="668">
        <v>59.59058635092506</v>
      </c>
      <c r="F20" s="271">
        <v>296536</v>
      </c>
    </row>
    <row r="21" spans="1:6" s="25" customFormat="1" ht="14.25" customHeight="1">
      <c r="A21" s="774">
        <v>1200</v>
      </c>
      <c r="B21" s="578" t="s">
        <v>1006</v>
      </c>
      <c r="C21" s="272">
        <v>1303674</v>
      </c>
      <c r="D21" s="272">
        <v>695471</v>
      </c>
      <c r="E21" s="668">
        <v>53.34700239477047</v>
      </c>
      <c r="F21" s="271">
        <v>59393</v>
      </c>
    </row>
    <row r="22" spans="1:6" s="25" customFormat="1" ht="12.75">
      <c r="A22" s="774">
        <v>1300</v>
      </c>
      <c r="B22" s="578" t="s">
        <v>1007</v>
      </c>
      <c r="C22" s="272">
        <v>269197</v>
      </c>
      <c r="D22" s="272">
        <v>153306</v>
      </c>
      <c r="E22" s="668">
        <v>56.94937164975835</v>
      </c>
      <c r="F22" s="271">
        <v>15993</v>
      </c>
    </row>
    <row r="23" spans="1:6" s="25" customFormat="1" ht="12.75">
      <c r="A23" s="774">
        <v>1400</v>
      </c>
      <c r="B23" s="578" t="s">
        <v>1008</v>
      </c>
      <c r="C23" s="272">
        <v>28162057</v>
      </c>
      <c r="D23" s="272">
        <v>17048898</v>
      </c>
      <c r="E23" s="668">
        <v>60.53853949659999</v>
      </c>
      <c r="F23" s="271">
        <v>2145172</v>
      </c>
    </row>
    <row r="24" spans="1:6" s="12" customFormat="1" ht="25.5">
      <c r="A24" s="385">
        <v>1455</v>
      </c>
      <c r="B24" s="490" t="s">
        <v>873</v>
      </c>
      <c r="C24" s="306" t="s">
        <v>1083</v>
      </c>
      <c r="D24" s="306">
        <v>2636</v>
      </c>
      <c r="E24" s="668" t="s">
        <v>1083</v>
      </c>
      <c r="F24" s="306">
        <v>-343</v>
      </c>
    </row>
    <row r="25" spans="1:6" s="12" customFormat="1" ht="51">
      <c r="A25" s="385">
        <v>1456</v>
      </c>
      <c r="B25" s="490" t="s">
        <v>874</v>
      </c>
      <c r="C25" s="306" t="s">
        <v>1083</v>
      </c>
      <c r="D25" s="306" t="s">
        <v>1083</v>
      </c>
      <c r="E25" s="673" t="s">
        <v>1083</v>
      </c>
      <c r="F25" s="306" t="s">
        <v>1083</v>
      </c>
    </row>
    <row r="26" spans="1:6" s="13" customFormat="1" ht="15.75">
      <c r="A26" s="696">
        <v>1491</v>
      </c>
      <c r="B26" s="697" t="s">
        <v>1009</v>
      </c>
      <c r="C26" s="674" t="s">
        <v>1083</v>
      </c>
      <c r="D26" s="674">
        <v>0</v>
      </c>
      <c r="E26" s="673" t="s">
        <v>1083</v>
      </c>
      <c r="F26" s="306">
        <v>0</v>
      </c>
    </row>
    <row r="27" spans="1:6" s="13" customFormat="1" ht="15.75">
      <c r="A27" s="696">
        <v>1492</v>
      </c>
      <c r="B27" s="697" t="s">
        <v>876</v>
      </c>
      <c r="C27" s="674" t="s">
        <v>1083</v>
      </c>
      <c r="D27" s="674">
        <v>544677</v>
      </c>
      <c r="E27" s="668" t="s">
        <v>1083</v>
      </c>
      <c r="F27" s="306">
        <v>26868</v>
      </c>
    </row>
    <row r="28" spans="1:6" s="13" customFormat="1" ht="15.75">
      <c r="A28" s="696">
        <v>1493</v>
      </c>
      <c r="B28" s="697" t="s">
        <v>877</v>
      </c>
      <c r="C28" s="674" t="s">
        <v>1083</v>
      </c>
      <c r="D28" s="674">
        <v>88022</v>
      </c>
      <c r="E28" s="668" t="s">
        <v>1083</v>
      </c>
      <c r="F28" s="306">
        <v>0</v>
      </c>
    </row>
    <row r="29" spans="1:6" s="13" customFormat="1" ht="15.75">
      <c r="A29" s="696">
        <v>1499</v>
      </c>
      <c r="B29" s="697" t="s">
        <v>878</v>
      </c>
      <c r="C29" s="674" t="s">
        <v>1083</v>
      </c>
      <c r="D29" s="674">
        <v>7758</v>
      </c>
      <c r="E29" s="668" t="s">
        <v>1083</v>
      </c>
      <c r="F29" s="306">
        <v>479</v>
      </c>
    </row>
    <row r="30" spans="1:6" s="25" customFormat="1" ht="25.5">
      <c r="A30" s="774">
        <v>1500</v>
      </c>
      <c r="B30" s="578" t="s">
        <v>1010</v>
      </c>
      <c r="C30" s="272">
        <v>2784716</v>
      </c>
      <c r="D30" s="272">
        <v>1774713</v>
      </c>
      <c r="E30" s="668">
        <v>63.73048454492307</v>
      </c>
      <c r="F30" s="271">
        <v>223655</v>
      </c>
    </row>
    <row r="31" spans="1:6" s="25" customFormat="1" ht="12.75">
      <c r="A31" s="385">
        <v>1564</v>
      </c>
      <c r="B31" s="490" t="s">
        <v>881</v>
      </c>
      <c r="C31" s="306" t="s">
        <v>1083</v>
      </c>
      <c r="D31" s="306">
        <v>0</v>
      </c>
      <c r="E31" s="673" t="s">
        <v>1083</v>
      </c>
      <c r="F31" s="306">
        <v>0</v>
      </c>
    </row>
    <row r="32" spans="1:6" s="25" customFormat="1" ht="12.75">
      <c r="A32" s="385">
        <v>1565</v>
      </c>
      <c r="B32" s="700" t="s">
        <v>882</v>
      </c>
      <c r="C32" s="306" t="s">
        <v>1083</v>
      </c>
      <c r="D32" s="306">
        <v>207</v>
      </c>
      <c r="E32" s="673" t="s">
        <v>1083</v>
      </c>
      <c r="F32" s="306">
        <v>0</v>
      </c>
    </row>
    <row r="33" spans="1:6" s="25" customFormat="1" ht="12.75">
      <c r="A33" s="774">
        <v>1600</v>
      </c>
      <c r="B33" s="578" t="s">
        <v>1011</v>
      </c>
      <c r="C33" s="272">
        <v>25395</v>
      </c>
      <c r="D33" s="272">
        <v>21158</v>
      </c>
      <c r="E33" s="668">
        <v>83.31561330970663</v>
      </c>
      <c r="F33" s="271">
        <v>3410</v>
      </c>
    </row>
    <row r="34" spans="1:6" s="25" customFormat="1" ht="12.75">
      <c r="A34" s="773">
        <v>2000</v>
      </c>
      <c r="B34" s="775" t="s">
        <v>1012</v>
      </c>
      <c r="C34" s="632">
        <v>91407</v>
      </c>
      <c r="D34" s="632">
        <v>69767</v>
      </c>
      <c r="E34" s="664">
        <v>76.32566433642938</v>
      </c>
      <c r="F34" s="290">
        <v>20251</v>
      </c>
    </row>
    <row r="35" spans="1:6" s="25" customFormat="1" ht="12.75">
      <c r="A35" s="701" t="s">
        <v>884</v>
      </c>
      <c r="B35" s="578" t="s">
        <v>885</v>
      </c>
      <c r="C35" s="272">
        <v>90158</v>
      </c>
      <c r="D35" s="272">
        <v>68909</v>
      </c>
      <c r="E35" s="668">
        <v>76.43137602874953</v>
      </c>
      <c r="F35" s="271">
        <v>20106</v>
      </c>
    </row>
    <row r="36" spans="1:6" s="25" customFormat="1" ht="12" customHeight="1">
      <c r="A36" s="671" t="s">
        <v>886</v>
      </c>
      <c r="B36" s="705" t="s">
        <v>1013</v>
      </c>
      <c r="C36" s="674" t="s">
        <v>1083</v>
      </c>
      <c r="D36" s="674">
        <v>1212</v>
      </c>
      <c r="E36" s="668" t="s">
        <v>1083</v>
      </c>
      <c r="F36" s="306">
        <v>826</v>
      </c>
    </row>
    <row r="37" spans="1:6" ht="25.5">
      <c r="A37" s="671" t="s">
        <v>1014</v>
      </c>
      <c r="B37" s="705" t="s">
        <v>1015</v>
      </c>
      <c r="C37" s="674" t="s">
        <v>1083</v>
      </c>
      <c r="D37" s="674">
        <v>51272</v>
      </c>
      <c r="E37" s="668" t="s">
        <v>1083</v>
      </c>
      <c r="F37" s="306">
        <v>16377</v>
      </c>
    </row>
    <row r="38" spans="1:6" s="25" customFormat="1" ht="12.75">
      <c r="A38" s="671" t="s">
        <v>889</v>
      </c>
      <c r="B38" s="705" t="s">
        <v>1016</v>
      </c>
      <c r="C38" s="674" t="s">
        <v>1083</v>
      </c>
      <c r="D38" s="674">
        <v>16425</v>
      </c>
      <c r="E38" s="668" t="s">
        <v>1083</v>
      </c>
      <c r="F38" s="306">
        <v>2903</v>
      </c>
    </row>
    <row r="39" spans="1:6" s="25" customFormat="1" ht="12.75">
      <c r="A39" s="701" t="s">
        <v>891</v>
      </c>
      <c r="B39" s="578" t="s">
        <v>892</v>
      </c>
      <c r="C39" s="272">
        <v>0</v>
      </c>
      <c r="D39" s="272">
        <v>0</v>
      </c>
      <c r="E39" s="668">
        <v>0</v>
      </c>
      <c r="F39" s="271">
        <v>0</v>
      </c>
    </row>
    <row r="40" spans="1:6" s="25" customFormat="1" ht="14.25" customHeight="1">
      <c r="A40" s="701" t="s">
        <v>893</v>
      </c>
      <c r="B40" s="578" t="s">
        <v>894</v>
      </c>
      <c r="C40" s="272">
        <v>1249</v>
      </c>
      <c r="D40" s="272">
        <v>858</v>
      </c>
      <c r="E40" s="668">
        <v>0</v>
      </c>
      <c r="F40" s="271">
        <v>145</v>
      </c>
    </row>
    <row r="41" spans="1:6" s="25" customFormat="1" ht="12.75">
      <c r="A41" s="773">
        <v>3000</v>
      </c>
      <c r="B41" s="775" t="s">
        <v>1017</v>
      </c>
      <c r="C41" s="632">
        <v>23248306</v>
      </c>
      <c r="D41" s="632">
        <v>19033287</v>
      </c>
      <c r="E41" s="664">
        <v>81.86956503411474</v>
      </c>
      <c r="F41" s="290">
        <v>2027865</v>
      </c>
    </row>
    <row r="42" spans="1:6" s="25" customFormat="1" ht="12.75">
      <c r="A42" s="774">
        <v>3100</v>
      </c>
      <c r="B42" s="578" t="s">
        <v>1630</v>
      </c>
      <c r="C42" s="266">
        <v>118674</v>
      </c>
      <c r="D42" s="266">
        <v>62269</v>
      </c>
      <c r="E42" s="668">
        <v>52.47063383723478</v>
      </c>
      <c r="F42" s="271">
        <v>15156</v>
      </c>
    </row>
    <row r="43" spans="1:6" s="25" customFormat="1" ht="12.75" customHeight="1">
      <c r="A43" s="774">
        <v>3400</v>
      </c>
      <c r="B43" s="578" t="s">
        <v>1018</v>
      </c>
      <c r="C43" s="266">
        <v>7240916</v>
      </c>
      <c r="D43" s="266">
        <v>6017580</v>
      </c>
      <c r="E43" s="668">
        <v>83.1052314375695</v>
      </c>
      <c r="F43" s="271">
        <v>672603</v>
      </c>
    </row>
    <row r="44" spans="1:6" s="25" customFormat="1" ht="12.75">
      <c r="A44" s="774">
        <v>3500</v>
      </c>
      <c r="B44" s="578" t="s">
        <v>1640</v>
      </c>
      <c r="C44" s="266">
        <v>309492</v>
      </c>
      <c r="D44" s="266">
        <v>229508</v>
      </c>
      <c r="E44" s="668">
        <v>74.15635945355615</v>
      </c>
      <c r="F44" s="271">
        <v>22526</v>
      </c>
    </row>
    <row r="45" spans="1:6" s="25" customFormat="1" ht="12.75">
      <c r="A45" s="671" t="s">
        <v>899</v>
      </c>
      <c r="B45" s="705" t="s">
        <v>900</v>
      </c>
      <c r="C45" s="306" t="s">
        <v>1083</v>
      </c>
      <c r="D45" s="776">
        <v>0</v>
      </c>
      <c r="E45" s="673" t="s">
        <v>1083</v>
      </c>
      <c r="F45" s="306">
        <v>0</v>
      </c>
    </row>
    <row r="46" spans="1:6" s="25" customFormat="1" ht="12.75">
      <c r="A46" s="671" t="s">
        <v>901</v>
      </c>
      <c r="B46" s="708" t="s">
        <v>902</v>
      </c>
      <c r="C46" s="306" t="s">
        <v>1083</v>
      </c>
      <c r="D46" s="776">
        <v>0</v>
      </c>
      <c r="E46" s="673" t="s">
        <v>1083</v>
      </c>
      <c r="F46" s="306">
        <v>0</v>
      </c>
    </row>
    <row r="47" spans="1:6" s="25" customFormat="1" ht="12.75">
      <c r="A47" s="671" t="s">
        <v>903</v>
      </c>
      <c r="B47" s="708" t="s">
        <v>904</v>
      </c>
      <c r="C47" s="306" t="s">
        <v>1083</v>
      </c>
      <c r="D47" s="776">
        <v>0</v>
      </c>
      <c r="E47" s="673" t="s">
        <v>1083</v>
      </c>
      <c r="F47" s="306">
        <v>0</v>
      </c>
    </row>
    <row r="48" spans="1:6" ht="15.75">
      <c r="A48" s="701">
        <v>3600</v>
      </c>
      <c r="B48" s="578" t="s">
        <v>1645</v>
      </c>
      <c r="C48" s="266">
        <v>14218</v>
      </c>
      <c r="D48" s="266">
        <v>12136</v>
      </c>
      <c r="E48" s="668">
        <v>85.35659023772682</v>
      </c>
      <c r="F48" s="271">
        <v>2917</v>
      </c>
    </row>
    <row r="49" spans="1:6" s="25" customFormat="1" ht="15.75" customHeight="1">
      <c r="A49" s="701" t="s">
        <v>1019</v>
      </c>
      <c r="B49" s="578" t="s">
        <v>1020</v>
      </c>
      <c r="C49" s="266">
        <v>15564746</v>
      </c>
      <c r="D49" s="266">
        <v>12711534</v>
      </c>
      <c r="E49" s="668">
        <v>81.66875321961567</v>
      </c>
      <c r="F49" s="271">
        <v>1314663</v>
      </c>
    </row>
    <row r="50" spans="1:6" s="25" customFormat="1" ht="38.25">
      <c r="A50" s="671" t="s">
        <v>1021</v>
      </c>
      <c r="B50" s="705" t="s">
        <v>1022</v>
      </c>
      <c r="C50" s="674" t="s">
        <v>1083</v>
      </c>
      <c r="D50" s="777">
        <v>262154</v>
      </c>
      <c r="E50" s="673" t="s">
        <v>1083</v>
      </c>
      <c r="F50" s="306">
        <v>34250</v>
      </c>
    </row>
    <row r="51" spans="1:6" s="25" customFormat="1" ht="12.75">
      <c r="A51" s="701">
        <v>3900</v>
      </c>
      <c r="B51" s="578" t="s">
        <v>1650</v>
      </c>
      <c r="C51" s="266">
        <v>260</v>
      </c>
      <c r="D51" s="266">
        <v>260</v>
      </c>
      <c r="E51" s="668">
        <v>0</v>
      </c>
      <c r="F51" s="271">
        <v>0</v>
      </c>
    </row>
    <row r="52" spans="1:6" s="25" customFormat="1" ht="12.75">
      <c r="A52" s="709">
        <v>3910</v>
      </c>
      <c r="B52" s="710" t="s">
        <v>908</v>
      </c>
      <c r="C52" s="674" t="s">
        <v>1083</v>
      </c>
      <c r="D52" s="777">
        <v>0</v>
      </c>
      <c r="E52" s="673" t="s">
        <v>1083</v>
      </c>
      <c r="F52" s="306">
        <v>0</v>
      </c>
    </row>
    <row r="53" spans="1:6" s="25" customFormat="1" ht="15.75" customHeight="1">
      <c r="A53" s="773"/>
      <c r="B53" s="740" t="s">
        <v>940</v>
      </c>
      <c r="C53" s="632">
        <v>36072781</v>
      </c>
      <c r="D53" s="632">
        <v>20678259</v>
      </c>
      <c r="E53" s="664">
        <v>57.32371729254808</v>
      </c>
      <c r="F53" s="290">
        <v>3165327</v>
      </c>
    </row>
    <row r="54" spans="1:6" s="25" customFormat="1" ht="12.75">
      <c r="A54" s="773">
        <v>4000</v>
      </c>
      <c r="B54" s="775" t="s">
        <v>910</v>
      </c>
      <c r="C54" s="632">
        <v>31944981</v>
      </c>
      <c r="D54" s="632">
        <v>17928641</v>
      </c>
      <c r="E54" s="664">
        <v>56.123498711738165</v>
      </c>
      <c r="F54" s="290">
        <v>2992186</v>
      </c>
    </row>
    <row r="55" spans="1:6" s="25" customFormat="1" ht="25.5">
      <c r="A55" s="778" t="s">
        <v>1023</v>
      </c>
      <c r="B55" s="705" t="s">
        <v>1024</v>
      </c>
      <c r="C55" s="674">
        <v>14670</v>
      </c>
      <c r="D55" s="674">
        <v>14668</v>
      </c>
      <c r="E55" s="673">
        <v>0</v>
      </c>
      <c r="F55" s="306">
        <v>14329</v>
      </c>
    </row>
    <row r="56" spans="1:6" s="25" customFormat="1" ht="38.25">
      <c r="A56" s="671" t="s">
        <v>1025</v>
      </c>
      <c r="B56" s="703" t="s">
        <v>1026</v>
      </c>
      <c r="C56" s="674">
        <v>0</v>
      </c>
      <c r="D56" s="674">
        <v>0</v>
      </c>
      <c r="E56" s="673">
        <v>0</v>
      </c>
      <c r="F56" s="306">
        <v>0</v>
      </c>
    </row>
    <row r="57" spans="1:6" s="25" customFormat="1" ht="14.25" customHeight="1">
      <c r="A57" s="662">
        <v>6000</v>
      </c>
      <c r="B57" s="775" t="s">
        <v>913</v>
      </c>
      <c r="C57" s="632">
        <v>197220</v>
      </c>
      <c r="D57" s="632">
        <v>133183</v>
      </c>
      <c r="E57" s="664">
        <v>67.53016935402088</v>
      </c>
      <c r="F57" s="290">
        <v>45888</v>
      </c>
    </row>
    <row r="58" spans="1:6" s="25" customFormat="1" ht="12.75">
      <c r="A58" s="662">
        <v>7000</v>
      </c>
      <c r="B58" s="775" t="s">
        <v>914</v>
      </c>
      <c r="C58" s="632">
        <v>3930580</v>
      </c>
      <c r="D58" s="632">
        <v>2616435</v>
      </c>
      <c r="E58" s="664">
        <v>66.56613018943769</v>
      </c>
      <c r="F58" s="290">
        <v>127253</v>
      </c>
    </row>
    <row r="59" spans="1:6" s="25" customFormat="1" ht="16.5" customHeight="1">
      <c r="A59" s="778" t="s">
        <v>1027</v>
      </c>
      <c r="B59" s="705" t="s">
        <v>915</v>
      </c>
      <c r="C59" s="674">
        <v>1000</v>
      </c>
      <c r="D59" s="674">
        <v>0</v>
      </c>
      <c r="E59" s="673">
        <v>0</v>
      </c>
      <c r="F59" s="306">
        <v>0</v>
      </c>
    </row>
    <row r="60" spans="1:6" s="25" customFormat="1" ht="38.25">
      <c r="A60" s="671" t="s">
        <v>1028</v>
      </c>
      <c r="B60" s="703" t="s">
        <v>1029</v>
      </c>
      <c r="C60" s="674">
        <v>0</v>
      </c>
      <c r="D60" s="674">
        <v>0</v>
      </c>
      <c r="E60" s="673">
        <v>0</v>
      </c>
      <c r="F60" s="306">
        <v>0</v>
      </c>
    </row>
    <row r="61" spans="1:6" s="25" customFormat="1" ht="25.5">
      <c r="A61" s="773" t="s">
        <v>917</v>
      </c>
      <c r="B61" s="740" t="s">
        <v>1036</v>
      </c>
      <c r="C61" s="632">
        <v>-218608</v>
      </c>
      <c r="D61" s="632">
        <v>-171939</v>
      </c>
      <c r="E61" s="664">
        <v>78.65174193076192</v>
      </c>
      <c r="F61" s="290">
        <v>1729</v>
      </c>
    </row>
    <row r="62" spans="1:6" s="25" customFormat="1" ht="12.75">
      <c r="A62" s="774">
        <v>8100</v>
      </c>
      <c r="B62" s="747" t="s">
        <v>1030</v>
      </c>
      <c r="C62" s="272">
        <v>710692</v>
      </c>
      <c r="D62" s="272">
        <v>353671</v>
      </c>
      <c r="E62" s="668">
        <v>49.76431421769205</v>
      </c>
      <c r="F62" s="271">
        <v>26900</v>
      </c>
    </row>
    <row r="63" spans="1:6" s="76" customFormat="1" ht="12.75">
      <c r="A63" s="374">
        <v>8112</v>
      </c>
      <c r="B63" s="779" t="s">
        <v>1031</v>
      </c>
      <c r="C63" s="306" t="s">
        <v>1083</v>
      </c>
      <c r="D63" s="306">
        <v>29100</v>
      </c>
      <c r="E63" s="673" t="s">
        <v>1083</v>
      </c>
      <c r="F63" s="306">
        <v>8000</v>
      </c>
    </row>
    <row r="64" spans="1:6" s="25" customFormat="1" ht="13.5" customHeight="1">
      <c r="A64" s="774">
        <v>8200</v>
      </c>
      <c r="B64" s="105" t="s">
        <v>921</v>
      </c>
      <c r="C64" s="780">
        <v>929300</v>
      </c>
      <c r="D64" s="780">
        <v>525610</v>
      </c>
      <c r="E64" s="668">
        <v>56.55977617561605</v>
      </c>
      <c r="F64" s="271">
        <v>25171</v>
      </c>
    </row>
    <row r="65" spans="1:6" s="25" customFormat="1" ht="13.5" customHeight="1">
      <c r="A65" s="374">
        <v>8212</v>
      </c>
      <c r="B65" s="779" t="s">
        <v>1032</v>
      </c>
      <c r="C65" s="781" t="s">
        <v>1083</v>
      </c>
      <c r="D65" s="781">
        <v>32160</v>
      </c>
      <c r="E65" s="673" t="s">
        <v>1083</v>
      </c>
      <c r="F65" s="306">
        <v>-6547</v>
      </c>
    </row>
    <row r="66" spans="1:6" s="25" customFormat="1" ht="13.5" customHeight="1">
      <c r="A66" s="692" t="s">
        <v>924</v>
      </c>
      <c r="B66" s="327" t="s">
        <v>1037</v>
      </c>
      <c r="C66" s="782">
        <v>97268003</v>
      </c>
      <c r="D66" s="782">
        <v>62597730</v>
      </c>
      <c r="E66" s="664">
        <v>64.35593213525726</v>
      </c>
      <c r="F66" s="783">
        <v>7959331</v>
      </c>
    </row>
    <row r="67" spans="1:6" s="25" customFormat="1" ht="14.25" customHeight="1">
      <c r="A67" s="773" t="s">
        <v>926</v>
      </c>
      <c r="B67" s="363" t="s">
        <v>1038</v>
      </c>
      <c r="C67" s="782">
        <v>-16224509</v>
      </c>
      <c r="D67" s="782">
        <v>19447314</v>
      </c>
      <c r="E67" s="664">
        <v>-119.86380604799814</v>
      </c>
      <c r="F67" s="783">
        <v>1727213</v>
      </c>
    </row>
    <row r="68" spans="1:6" s="25" customFormat="1" ht="12.75">
      <c r="A68" s="773" t="s">
        <v>928</v>
      </c>
      <c r="B68" s="750" t="s">
        <v>1039</v>
      </c>
      <c r="C68" s="782">
        <v>16224509</v>
      </c>
      <c r="D68" s="782">
        <v>-19447314</v>
      </c>
      <c r="E68" s="664">
        <v>-119.86380604799814</v>
      </c>
      <c r="F68" s="783">
        <v>-1727213</v>
      </c>
    </row>
    <row r="69" spans="1:6" s="25" customFormat="1" ht="12.75">
      <c r="A69" s="692" t="s">
        <v>681</v>
      </c>
      <c r="B69" s="145" t="s">
        <v>943</v>
      </c>
      <c r="C69" s="632">
        <v>5057</v>
      </c>
      <c r="D69" s="632">
        <v>-34273</v>
      </c>
      <c r="E69" s="664">
        <v>-677.7338342891042</v>
      </c>
      <c r="F69" s="290">
        <v>-3000</v>
      </c>
    </row>
    <row r="70" spans="1:6" s="25" customFormat="1" ht="12.75">
      <c r="A70" s="719" t="s">
        <v>681</v>
      </c>
      <c r="B70" s="699" t="s">
        <v>931</v>
      </c>
      <c r="C70" s="618">
        <v>3724</v>
      </c>
      <c r="D70" s="618">
        <v>1000</v>
      </c>
      <c r="E70" s="668">
        <v>26.852846401718583</v>
      </c>
      <c r="F70" s="271">
        <v>0</v>
      </c>
    </row>
    <row r="71" spans="1:6" s="25" customFormat="1" ht="12.75">
      <c r="A71" s="719" t="s">
        <v>681</v>
      </c>
      <c r="B71" s="699" t="s">
        <v>1033</v>
      </c>
      <c r="C71" s="618">
        <v>1333</v>
      </c>
      <c r="D71" s="618">
        <v>-35273</v>
      </c>
      <c r="E71" s="668">
        <v>-2646.1365341335336</v>
      </c>
      <c r="F71" s="271">
        <v>-3000</v>
      </c>
    </row>
    <row r="72" spans="1:6" s="25" customFormat="1" ht="14.25" customHeight="1">
      <c r="A72" s="692" t="s">
        <v>681</v>
      </c>
      <c r="B72" s="145" t="s">
        <v>944</v>
      </c>
      <c r="C72" s="632">
        <v>16238622</v>
      </c>
      <c r="D72" s="632">
        <v>-19392258</v>
      </c>
      <c r="E72" s="664">
        <v>-119.42058876670694</v>
      </c>
      <c r="F72" s="290">
        <v>-1722698</v>
      </c>
    </row>
    <row r="73" spans="1:6" s="25" customFormat="1" ht="12.75">
      <c r="A73" s="720" t="s">
        <v>681</v>
      </c>
      <c r="B73" s="146" t="s">
        <v>933</v>
      </c>
      <c r="C73" s="272">
        <v>23744394</v>
      </c>
      <c r="D73" s="272">
        <v>14458315</v>
      </c>
      <c r="E73" s="668">
        <v>60.89148874466959</v>
      </c>
      <c r="F73" s="271">
        <v>-6469</v>
      </c>
    </row>
    <row r="74" spans="1:6" s="25" customFormat="1" ht="12.75">
      <c r="A74" s="720" t="s">
        <v>681</v>
      </c>
      <c r="B74" s="146" t="s">
        <v>1034</v>
      </c>
      <c r="C74" s="272">
        <v>7505772</v>
      </c>
      <c r="D74" s="272">
        <v>33850573</v>
      </c>
      <c r="E74" s="668">
        <v>450.99388843679236</v>
      </c>
      <c r="F74" s="271">
        <v>1716229</v>
      </c>
    </row>
    <row r="75" spans="1:6" s="25" customFormat="1" ht="13.5" customHeight="1">
      <c r="A75" s="720" t="s">
        <v>681</v>
      </c>
      <c r="B75" s="145" t="s">
        <v>935</v>
      </c>
      <c r="C75" s="632">
        <v>-1165</v>
      </c>
      <c r="D75" s="632">
        <v>-2778</v>
      </c>
      <c r="E75" s="664">
        <v>238.4549356223176</v>
      </c>
      <c r="F75" s="290">
        <v>-347</v>
      </c>
    </row>
    <row r="76" spans="1:6" s="25" customFormat="1" ht="13.5" customHeight="1">
      <c r="A76" s="720" t="s">
        <v>681</v>
      </c>
      <c r="B76" s="145" t="s">
        <v>936</v>
      </c>
      <c r="C76" s="632">
        <v>-18005</v>
      </c>
      <c r="D76" s="632">
        <v>-18005</v>
      </c>
      <c r="E76" s="664">
        <v>100</v>
      </c>
      <c r="F76" s="290">
        <v>-1168</v>
      </c>
    </row>
    <row r="77" spans="1:6" s="25" customFormat="1" ht="13.5" customHeight="1">
      <c r="A77" s="784"/>
      <c r="B77" s="786"/>
      <c r="C77" s="787"/>
      <c r="D77" s="787"/>
      <c r="E77" s="788"/>
      <c r="F77" s="501"/>
    </row>
    <row r="78" spans="1:6" s="25" customFormat="1" ht="12.75">
      <c r="A78" s="564"/>
      <c r="B78" s="564"/>
      <c r="C78" s="564"/>
      <c r="D78" s="564"/>
      <c r="E78" s="564"/>
      <c r="F78" s="564"/>
    </row>
    <row r="79" spans="1:6" s="25" customFormat="1" ht="18" customHeight="1">
      <c r="A79" s="789"/>
      <c r="B79" s="790"/>
      <c r="C79" s="137"/>
      <c r="D79" s="137"/>
      <c r="E79" s="137"/>
      <c r="F79" s="304"/>
    </row>
    <row r="80" spans="1:6" s="25" customFormat="1" ht="12.75">
      <c r="A80" s="596"/>
      <c r="B80" s="596"/>
      <c r="C80" s="596"/>
      <c r="D80" s="596"/>
      <c r="E80" s="596"/>
      <c r="F80" s="596"/>
    </row>
    <row r="81" spans="1:6" s="53" customFormat="1" ht="15.75">
      <c r="A81" s="791" t="s">
        <v>1507</v>
      </c>
      <c r="B81" s="355"/>
      <c r="C81" s="46"/>
      <c r="D81" s="46"/>
      <c r="E81" s="41"/>
      <c r="F81" s="355" t="s">
        <v>13</v>
      </c>
    </row>
    <row r="82" spans="1:6" s="408" customFormat="1" ht="17.25" customHeight="1" hidden="1">
      <c r="A82" s="247" t="s">
        <v>979</v>
      </c>
      <c r="B82" s="37"/>
      <c r="C82" s="37"/>
      <c r="D82" s="37"/>
      <c r="E82" s="514"/>
      <c r="F82" s="281" t="s">
        <v>980</v>
      </c>
    </row>
    <row r="83" spans="2:6" s="408" customFormat="1" ht="17.25" customHeight="1">
      <c r="B83" s="37"/>
      <c r="C83" s="37"/>
      <c r="D83" s="37"/>
      <c r="E83" s="514"/>
      <c r="F83" s="281"/>
    </row>
    <row r="84" spans="1:2" s="53" customFormat="1" ht="12.75">
      <c r="A84" s="33" t="s">
        <v>1604</v>
      </c>
      <c r="B84" s="52"/>
    </row>
    <row r="85" spans="1:2" s="53" customFormat="1" ht="12.75">
      <c r="A85" s="792"/>
      <c r="B85" s="52"/>
    </row>
    <row r="86" spans="1:6" s="44" customFormat="1" ht="15.75">
      <c r="A86" s="792"/>
      <c r="C86" s="53"/>
      <c r="D86" s="53"/>
      <c r="E86" s="53"/>
      <c r="F86" s="53"/>
    </row>
    <row r="87" spans="1:6" s="44" customFormat="1" ht="15.75">
      <c r="A87" s="792"/>
      <c r="C87" s="53"/>
      <c r="D87" s="53"/>
      <c r="E87" s="53"/>
      <c r="F87" s="53"/>
    </row>
    <row r="88" spans="1:6" s="44" customFormat="1" ht="15.75">
      <c r="A88" s="792"/>
      <c r="B88" s="793"/>
      <c r="E88" s="355"/>
      <c r="F88" s="355"/>
    </row>
    <row r="89" spans="2:6" ht="15.75">
      <c r="B89" s="794"/>
      <c r="E89" s="795"/>
      <c r="F89" s="791"/>
    </row>
    <row r="90" spans="1:6" s="722" customFormat="1" ht="15.75">
      <c r="A90" s="754"/>
      <c r="D90" s="15"/>
      <c r="E90" s="13"/>
      <c r="F90" s="355"/>
    </row>
    <row r="92" spans="5:6" ht="15.75">
      <c r="E92" s="795"/>
      <c r="F92" s="404"/>
    </row>
    <row r="93" spans="1:6" s="722" customFormat="1" ht="15.75">
      <c r="A93" s="754"/>
      <c r="C93" s="15"/>
      <c r="D93" s="15"/>
      <c r="E93" s="13"/>
      <c r="F93" s="44"/>
    </row>
    <row r="94" ht="15.75">
      <c r="B94" s="796"/>
    </row>
    <row r="96" ht="15.75">
      <c r="B96" s="797"/>
    </row>
    <row r="99" ht="15.75">
      <c r="A99" s="798"/>
    </row>
    <row r="100" ht="15.75">
      <c r="A100" s="798"/>
    </row>
  </sheetData>
  <mergeCells count="8">
    <mergeCell ref="A1:F1"/>
    <mergeCell ref="A2:F2"/>
    <mergeCell ref="A9:F9"/>
    <mergeCell ref="A80:F80"/>
    <mergeCell ref="A7:F7"/>
    <mergeCell ref="A8:F8"/>
    <mergeCell ref="A4:F4"/>
    <mergeCell ref="A78:F78"/>
  </mergeCells>
  <printOptions horizontalCentered="1"/>
  <pageMargins left="0.85" right="0.2755905511811024" top="0.6692913385826772" bottom="0.5511811023622047" header="0.3937007874015748" footer="0.2755905511811024"/>
  <pageSetup firstPageNumber="48" useFirstPageNumber="1" horizontalDpi="600" verticalDpi="600" orientation="portrait" paperSize="9" scale="92" r:id="rId1"/>
  <headerFooter alignWithMargins="0">
    <oddFooter>&amp;C&amp;P</oddFooter>
  </headerFooter>
  <rowBreaks count="1" manualBreakCount="1">
    <brk id="5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1">
      <selection activeCell="B70" sqref="B69:B70"/>
    </sheetView>
  </sheetViews>
  <sheetFormatPr defaultColWidth="9.140625" defaultRowHeight="17.25" customHeight="1"/>
  <cols>
    <col min="1" max="1" width="7.421875" style="25" customWidth="1"/>
    <col min="2" max="2" width="39.8515625" style="23" customWidth="1"/>
    <col min="3" max="3" width="10.57421875" style="131" customWidth="1"/>
    <col min="4" max="4" width="10.8515625" style="23" customWidth="1"/>
    <col min="5" max="5" width="11.140625" style="131" customWidth="1"/>
    <col min="6" max="6" width="10.00390625" style="54" customWidth="1"/>
    <col min="7" max="16384" width="9.140625" style="25" customWidth="1"/>
  </cols>
  <sheetData>
    <row r="1" spans="1:6" ht="12.75">
      <c r="A1" s="1111" t="s">
        <v>1066</v>
      </c>
      <c r="B1" s="1111"/>
      <c r="C1" s="1111"/>
      <c r="D1" s="1111"/>
      <c r="E1" s="1111"/>
      <c r="F1" s="1111"/>
    </row>
    <row r="2" spans="1:6" ht="15" customHeight="1">
      <c r="A2" s="1112" t="s">
        <v>1067</v>
      </c>
      <c r="B2" s="1112"/>
      <c r="C2" s="1112"/>
      <c r="D2" s="1112"/>
      <c r="E2" s="1112"/>
      <c r="F2" s="1112"/>
    </row>
    <row r="3" spans="1:6" ht="3.75" customHeight="1">
      <c r="A3" s="7"/>
      <c r="B3" s="8"/>
      <c r="C3" s="9"/>
      <c r="D3" s="9"/>
      <c r="E3" s="7"/>
      <c r="F3" s="7"/>
    </row>
    <row r="4" spans="1:6" s="3" customFormat="1" ht="12.75">
      <c r="A4" s="1113" t="s">
        <v>1068</v>
      </c>
      <c r="B4" s="1113"/>
      <c r="C4" s="1113"/>
      <c r="D4" s="1113"/>
      <c r="E4" s="1113"/>
      <c r="F4" s="1113"/>
    </row>
    <row r="5" spans="1:6" s="3" customFormat="1" ht="12.75">
      <c r="A5" s="12"/>
      <c r="B5" s="11"/>
      <c r="C5" s="11"/>
      <c r="D5" s="11"/>
      <c r="E5" s="11"/>
      <c r="F5" s="11"/>
    </row>
    <row r="6" spans="1:6" s="15" customFormat="1" ht="17.25" customHeight="1">
      <c r="A6" s="1114" t="s">
        <v>1069</v>
      </c>
      <c r="B6" s="1114"/>
      <c r="C6" s="1114"/>
      <c r="D6" s="1114"/>
      <c r="E6" s="1114"/>
      <c r="F6" s="1114"/>
    </row>
    <row r="7" spans="1:6" s="15" customFormat="1" ht="30" customHeight="1">
      <c r="A7" s="532" t="s">
        <v>1040</v>
      </c>
      <c r="B7" s="532"/>
      <c r="C7" s="532"/>
      <c r="D7" s="532"/>
      <c r="E7" s="532"/>
      <c r="F7" s="532"/>
    </row>
    <row r="8" spans="1:6" ht="17.25" customHeight="1">
      <c r="A8" s="214" t="s">
        <v>1402</v>
      </c>
      <c r="B8" s="214"/>
      <c r="C8" s="214"/>
      <c r="D8" s="214"/>
      <c r="E8" s="214"/>
      <c r="F8" s="214"/>
    </row>
    <row r="9" spans="1:6" ht="17.25" customHeight="1">
      <c r="A9" s="1110" t="s">
        <v>1072</v>
      </c>
      <c r="B9" s="1110"/>
      <c r="C9" s="1110"/>
      <c r="D9" s="1110"/>
      <c r="E9" s="1110"/>
      <c r="F9" s="1110"/>
    </row>
    <row r="10" spans="1:6" ht="17.25" customHeight="1">
      <c r="A10" s="23" t="s">
        <v>1073</v>
      </c>
      <c r="B10" s="24"/>
      <c r="C10" s="20"/>
      <c r="D10" s="18"/>
      <c r="E10" s="19"/>
      <c r="F10" s="21" t="s">
        <v>676</v>
      </c>
    </row>
    <row r="11" spans="1:6" ht="17.25" customHeight="1">
      <c r="A11" s="588"/>
      <c r="B11" s="589"/>
      <c r="C11" s="15"/>
      <c r="D11" s="590"/>
      <c r="E11" s="15"/>
      <c r="F11" s="591" t="s">
        <v>1041</v>
      </c>
    </row>
    <row r="12" ht="17.25" customHeight="1">
      <c r="F12" s="770" t="s">
        <v>17</v>
      </c>
    </row>
    <row r="13" spans="1:6" ht="45.75" customHeight="1">
      <c r="A13" s="701" t="s">
        <v>1607</v>
      </c>
      <c r="B13" s="737" t="s">
        <v>1076</v>
      </c>
      <c r="C13" s="737" t="s">
        <v>115</v>
      </c>
      <c r="D13" s="737" t="s">
        <v>20</v>
      </c>
      <c r="E13" s="599" t="s">
        <v>680</v>
      </c>
      <c r="F13" s="771" t="s">
        <v>1080</v>
      </c>
    </row>
    <row r="14" spans="1:6" ht="12.75">
      <c r="A14" s="738" t="s">
        <v>947</v>
      </c>
      <c r="B14" s="738" t="s">
        <v>948</v>
      </c>
      <c r="C14" s="738" t="s">
        <v>949</v>
      </c>
      <c r="D14" s="738" t="s">
        <v>950</v>
      </c>
      <c r="E14" s="738" t="s">
        <v>951</v>
      </c>
      <c r="F14" s="738" t="s">
        <v>952</v>
      </c>
    </row>
    <row r="15" spans="1:6" ht="12.75">
      <c r="A15" s="773" t="s">
        <v>1610</v>
      </c>
      <c r="B15" s="109" t="s">
        <v>1053</v>
      </c>
      <c r="C15" s="276">
        <v>3415785</v>
      </c>
      <c r="D15" s="276">
        <v>3155626</v>
      </c>
      <c r="E15" s="799">
        <v>92.38362484758262</v>
      </c>
      <c r="F15" s="290">
        <v>181262</v>
      </c>
    </row>
    <row r="16" spans="1:6" ht="25.5">
      <c r="A16" s="757"/>
      <c r="B16" s="740" t="s">
        <v>1054</v>
      </c>
      <c r="C16" s="276">
        <v>3415785</v>
      </c>
      <c r="D16" s="276">
        <v>3155434</v>
      </c>
      <c r="E16" s="799">
        <v>92.37800388490493</v>
      </c>
      <c r="F16" s="290">
        <v>181170</v>
      </c>
    </row>
    <row r="17" spans="1:6" ht="25.5">
      <c r="A17" s="800"/>
      <c r="B17" s="801" t="s">
        <v>1042</v>
      </c>
      <c r="C17" s="674">
        <v>3266137</v>
      </c>
      <c r="D17" s="674">
        <v>2956719</v>
      </c>
      <c r="E17" s="673">
        <v>90.52648434526782</v>
      </c>
      <c r="F17" s="306">
        <v>155566</v>
      </c>
    </row>
    <row r="18" spans="1:6" ht="25.5">
      <c r="A18" s="800"/>
      <c r="B18" s="801" t="s">
        <v>1043</v>
      </c>
      <c r="C18" s="674">
        <v>149648</v>
      </c>
      <c r="D18" s="674">
        <v>198715</v>
      </c>
      <c r="E18" s="673">
        <v>132.7882764888271</v>
      </c>
      <c r="F18" s="306">
        <v>25604</v>
      </c>
    </row>
    <row r="19" spans="1:6" ht="29.25" customHeight="1">
      <c r="A19" s="757"/>
      <c r="B19" s="109" t="s">
        <v>1044</v>
      </c>
      <c r="C19" s="632">
        <v>0</v>
      </c>
      <c r="D19" s="632">
        <v>192</v>
      </c>
      <c r="E19" s="664">
        <v>0</v>
      </c>
      <c r="F19" s="290">
        <v>92</v>
      </c>
    </row>
    <row r="20" spans="1:6" ht="16.5" customHeight="1">
      <c r="A20" s="802" t="s">
        <v>1615</v>
      </c>
      <c r="B20" s="109" t="s">
        <v>1055</v>
      </c>
      <c r="C20" s="276">
        <v>4258117</v>
      </c>
      <c r="D20" s="276">
        <v>2726741</v>
      </c>
      <c r="E20" s="799">
        <v>64.0363099463918</v>
      </c>
      <c r="F20" s="290">
        <v>313819</v>
      </c>
    </row>
    <row r="21" spans="1:6" ht="12.75">
      <c r="A21" s="803"/>
      <c r="B21" s="740" t="s">
        <v>1056</v>
      </c>
      <c r="C21" s="276">
        <v>2725120</v>
      </c>
      <c r="D21" s="276">
        <v>1646622</v>
      </c>
      <c r="E21" s="799">
        <v>60.423834546735556</v>
      </c>
      <c r="F21" s="290">
        <v>179068</v>
      </c>
    </row>
    <row r="22" spans="1:6" ht="12.75">
      <c r="A22" s="773">
        <v>1000</v>
      </c>
      <c r="B22" s="740" t="s">
        <v>650</v>
      </c>
      <c r="C22" s="276">
        <v>2499249</v>
      </c>
      <c r="D22" s="276">
        <v>1479471</v>
      </c>
      <c r="E22" s="799">
        <v>59.1966226654487</v>
      </c>
      <c r="F22" s="290">
        <v>151994</v>
      </c>
    </row>
    <row r="23" spans="1:6" ht="12.75">
      <c r="A23" s="774">
        <v>1100</v>
      </c>
      <c r="B23" s="578" t="s">
        <v>1045</v>
      </c>
      <c r="C23" s="272">
        <v>319535</v>
      </c>
      <c r="D23" s="272">
        <v>159876</v>
      </c>
      <c r="E23" s="668">
        <v>50.03395559171922</v>
      </c>
      <c r="F23" s="271">
        <v>17439</v>
      </c>
    </row>
    <row r="24" spans="1:6" ht="13.5" customHeight="1">
      <c r="A24" s="774">
        <v>1200</v>
      </c>
      <c r="B24" s="578" t="s">
        <v>868</v>
      </c>
      <c r="C24" s="272">
        <v>69240</v>
      </c>
      <c r="D24" s="272">
        <v>30411</v>
      </c>
      <c r="E24" s="668">
        <v>43.921143847487</v>
      </c>
      <c r="F24" s="271">
        <v>4042</v>
      </c>
    </row>
    <row r="25" spans="1:6" ht="12.75">
      <c r="A25" s="774">
        <v>1300</v>
      </c>
      <c r="B25" s="578" t="s">
        <v>870</v>
      </c>
      <c r="C25" s="272">
        <v>140670</v>
      </c>
      <c r="D25" s="272">
        <v>79796</v>
      </c>
      <c r="E25" s="668">
        <v>56.72567000781972</v>
      </c>
      <c r="F25" s="271">
        <v>11884</v>
      </c>
    </row>
    <row r="26" spans="1:6" ht="12.75">
      <c r="A26" s="774">
        <v>1400</v>
      </c>
      <c r="B26" s="578" t="s">
        <v>872</v>
      </c>
      <c r="C26" s="272">
        <v>1503993</v>
      </c>
      <c r="D26" s="272">
        <v>975201</v>
      </c>
      <c r="E26" s="668">
        <v>64.84079380688607</v>
      </c>
      <c r="F26" s="271">
        <v>96209</v>
      </c>
    </row>
    <row r="27" spans="1:6" s="41" customFormat="1" ht="24" customHeight="1">
      <c r="A27" s="385">
        <v>1455</v>
      </c>
      <c r="B27" s="490" t="s">
        <v>873</v>
      </c>
      <c r="C27" s="306">
        <v>0</v>
      </c>
      <c r="D27" s="306">
        <v>99</v>
      </c>
      <c r="E27" s="379">
        <v>0</v>
      </c>
      <c r="F27" s="306">
        <v>0</v>
      </c>
    </row>
    <row r="28" spans="1:6" s="12" customFormat="1" ht="51" customHeight="1">
      <c r="A28" s="385">
        <v>1456</v>
      </c>
      <c r="B28" s="490" t="s">
        <v>874</v>
      </c>
      <c r="C28" s="306">
        <v>0</v>
      </c>
      <c r="D28" s="306">
        <v>0</v>
      </c>
      <c r="E28" s="379">
        <v>0</v>
      </c>
      <c r="F28" s="306">
        <v>0</v>
      </c>
    </row>
    <row r="29" spans="1:6" s="13" customFormat="1" ht="12.75" customHeight="1">
      <c r="A29" s="696">
        <v>1491</v>
      </c>
      <c r="B29" s="697" t="s">
        <v>875</v>
      </c>
      <c r="C29" s="674" t="s">
        <v>1083</v>
      </c>
      <c r="D29" s="674">
        <v>0</v>
      </c>
      <c r="E29" s="673" t="s">
        <v>1083</v>
      </c>
      <c r="F29" s="306">
        <v>0</v>
      </c>
    </row>
    <row r="30" spans="1:6" s="355" customFormat="1" ht="12.75" customHeight="1">
      <c r="A30" s="696">
        <v>1492</v>
      </c>
      <c r="B30" s="697" t="s">
        <v>876</v>
      </c>
      <c r="C30" s="674" t="s">
        <v>1083</v>
      </c>
      <c r="D30" s="674">
        <v>0</v>
      </c>
      <c r="E30" s="673" t="s">
        <v>1083</v>
      </c>
      <c r="F30" s="306">
        <v>0</v>
      </c>
    </row>
    <row r="31" spans="1:6" s="355" customFormat="1" ht="12.75" customHeight="1">
      <c r="A31" s="696">
        <v>1493</v>
      </c>
      <c r="B31" s="697" t="s">
        <v>877</v>
      </c>
      <c r="C31" s="674" t="s">
        <v>1083</v>
      </c>
      <c r="D31" s="674">
        <v>25</v>
      </c>
      <c r="E31" s="673" t="s">
        <v>1083</v>
      </c>
      <c r="F31" s="306">
        <v>0</v>
      </c>
    </row>
    <row r="32" spans="1:6" s="355" customFormat="1" ht="12.75" customHeight="1">
      <c r="A32" s="696">
        <v>1499</v>
      </c>
      <c r="B32" s="697" t="s">
        <v>878</v>
      </c>
      <c r="C32" s="674" t="s">
        <v>1083</v>
      </c>
      <c r="D32" s="674">
        <v>63</v>
      </c>
      <c r="E32" s="673" t="s">
        <v>1083</v>
      </c>
      <c r="F32" s="306">
        <v>0</v>
      </c>
    </row>
    <row r="33" spans="1:6" ht="25.5">
      <c r="A33" s="804">
        <v>1500</v>
      </c>
      <c r="B33" s="578" t="s">
        <v>1046</v>
      </c>
      <c r="C33" s="272">
        <v>429545</v>
      </c>
      <c r="D33" s="272">
        <v>211291</v>
      </c>
      <c r="E33" s="668">
        <v>49.189491205810796</v>
      </c>
      <c r="F33" s="271">
        <v>18638</v>
      </c>
    </row>
    <row r="34" spans="1:6" s="41" customFormat="1" ht="12.75">
      <c r="A34" s="385">
        <v>1564</v>
      </c>
      <c r="B34" s="490" t="s">
        <v>881</v>
      </c>
      <c r="C34" s="306" t="s">
        <v>1083</v>
      </c>
      <c r="D34" s="306">
        <v>0</v>
      </c>
      <c r="E34" s="379" t="s">
        <v>1083</v>
      </c>
      <c r="F34" s="306">
        <v>0</v>
      </c>
    </row>
    <row r="35" spans="1:6" s="12" customFormat="1" ht="12.75">
      <c r="A35" s="385">
        <v>1565</v>
      </c>
      <c r="B35" s="700" t="s">
        <v>882</v>
      </c>
      <c r="C35" s="306" t="s">
        <v>1083</v>
      </c>
      <c r="D35" s="306">
        <v>0</v>
      </c>
      <c r="E35" s="379" t="s">
        <v>1083</v>
      </c>
      <c r="F35" s="306">
        <v>0</v>
      </c>
    </row>
    <row r="36" spans="1:6" ht="12.75">
      <c r="A36" s="774">
        <v>1600</v>
      </c>
      <c r="B36" s="578" t="s">
        <v>883</v>
      </c>
      <c r="C36" s="272">
        <v>36266</v>
      </c>
      <c r="D36" s="272">
        <v>22896</v>
      </c>
      <c r="E36" s="668">
        <v>63.133513483703744</v>
      </c>
      <c r="F36" s="271">
        <v>3782</v>
      </c>
    </row>
    <row r="37" spans="1:6" ht="12.75">
      <c r="A37" s="773">
        <v>3000</v>
      </c>
      <c r="B37" s="775" t="s">
        <v>1017</v>
      </c>
      <c r="C37" s="276">
        <v>225871</v>
      </c>
      <c r="D37" s="276">
        <v>167151</v>
      </c>
      <c r="E37" s="799">
        <v>74.00286003958011</v>
      </c>
      <c r="F37" s="290">
        <v>27074</v>
      </c>
    </row>
    <row r="38" spans="1:6" ht="12.75">
      <c r="A38" s="800">
        <v>3100</v>
      </c>
      <c r="B38" s="578" t="s">
        <v>1630</v>
      </c>
      <c r="C38" s="272">
        <v>0</v>
      </c>
      <c r="D38" s="266">
        <v>0</v>
      </c>
      <c r="E38" s="805">
        <v>0</v>
      </c>
      <c r="F38" s="271">
        <v>0</v>
      </c>
    </row>
    <row r="39" spans="1:6" ht="14.25" customHeight="1">
      <c r="A39" s="800">
        <v>3400</v>
      </c>
      <c r="B39" s="578" t="s">
        <v>1638</v>
      </c>
      <c r="C39" s="272">
        <v>164913</v>
      </c>
      <c r="D39" s="272">
        <v>124771</v>
      </c>
      <c r="E39" s="668">
        <v>75.65868063766956</v>
      </c>
      <c r="F39" s="271">
        <v>24052</v>
      </c>
    </row>
    <row r="40" spans="1:6" ht="12.75">
      <c r="A40" s="800">
        <v>3500</v>
      </c>
      <c r="B40" s="578" t="s">
        <v>1640</v>
      </c>
      <c r="C40" s="272">
        <v>47900</v>
      </c>
      <c r="D40" s="272">
        <v>33302</v>
      </c>
      <c r="E40" s="668">
        <v>69.52400835073068</v>
      </c>
      <c r="F40" s="271">
        <v>2812</v>
      </c>
    </row>
    <row r="41" spans="1:6" s="41" customFormat="1" ht="12.75">
      <c r="A41" s="671" t="s">
        <v>899</v>
      </c>
      <c r="B41" s="705" t="s">
        <v>900</v>
      </c>
      <c r="C41" s="306" t="s">
        <v>1083</v>
      </c>
      <c r="D41" s="306">
        <v>0</v>
      </c>
      <c r="E41" s="379" t="s">
        <v>1083</v>
      </c>
      <c r="F41" s="271">
        <v>0</v>
      </c>
    </row>
    <row r="42" spans="1:6" s="12" customFormat="1" ht="12.75">
      <c r="A42" s="671" t="s">
        <v>901</v>
      </c>
      <c r="B42" s="708" t="s">
        <v>902</v>
      </c>
      <c r="C42" s="306" t="s">
        <v>1083</v>
      </c>
      <c r="D42" s="306">
        <v>0</v>
      </c>
      <c r="E42" s="379" t="s">
        <v>1083</v>
      </c>
      <c r="F42" s="306">
        <v>0</v>
      </c>
    </row>
    <row r="43" spans="1:6" s="12" customFormat="1" ht="14.25" customHeight="1">
      <c r="A43" s="671" t="s">
        <v>903</v>
      </c>
      <c r="B43" s="708" t="s">
        <v>904</v>
      </c>
      <c r="C43" s="306" t="s">
        <v>1083</v>
      </c>
      <c r="D43" s="306">
        <v>532</v>
      </c>
      <c r="E43" s="379" t="s">
        <v>1083</v>
      </c>
      <c r="F43" s="306">
        <v>37</v>
      </c>
    </row>
    <row r="44" spans="1:6" s="355" customFormat="1" ht="15.75">
      <c r="A44" s="576">
        <v>3600</v>
      </c>
      <c r="B44" s="578" t="s">
        <v>1645</v>
      </c>
      <c r="C44" s="272">
        <v>2300</v>
      </c>
      <c r="D44" s="272">
        <v>1800</v>
      </c>
      <c r="E44" s="668">
        <v>78.26086956521739</v>
      </c>
      <c r="F44" s="271">
        <v>100</v>
      </c>
    </row>
    <row r="45" spans="1:6" s="53" customFormat="1" ht="25.5">
      <c r="A45" s="806" t="s">
        <v>1019</v>
      </c>
      <c r="B45" s="578" t="s">
        <v>1020</v>
      </c>
      <c r="C45" s="272">
        <v>10518</v>
      </c>
      <c r="D45" s="272">
        <v>7068</v>
      </c>
      <c r="E45" s="668">
        <v>0</v>
      </c>
      <c r="F45" s="271">
        <v>-100</v>
      </c>
    </row>
    <row r="46" spans="1:6" s="53" customFormat="1" ht="12.75">
      <c r="A46" s="574">
        <v>3900</v>
      </c>
      <c r="B46" s="297" t="s">
        <v>1650</v>
      </c>
      <c r="C46" s="807">
        <v>240</v>
      </c>
      <c r="D46" s="267">
        <v>210</v>
      </c>
      <c r="E46" s="300">
        <v>87.5</v>
      </c>
      <c r="F46" s="271">
        <v>210</v>
      </c>
    </row>
    <row r="47" spans="1:6" s="53" customFormat="1" ht="12.75">
      <c r="A47" s="385">
        <v>3910</v>
      </c>
      <c r="B47" s="808" t="s">
        <v>908</v>
      </c>
      <c r="C47" s="809" t="s">
        <v>1083</v>
      </c>
      <c r="D47" s="776">
        <v>0</v>
      </c>
      <c r="E47" s="379" t="s">
        <v>1083</v>
      </c>
      <c r="F47" s="306">
        <v>0</v>
      </c>
    </row>
    <row r="48" spans="1:6" s="53" customFormat="1" ht="14.25" customHeight="1">
      <c r="A48" s="810"/>
      <c r="B48" s="811" t="s">
        <v>940</v>
      </c>
      <c r="C48" s="65">
        <v>1532997</v>
      </c>
      <c r="D48" s="65">
        <v>1080119</v>
      </c>
      <c r="E48" s="296">
        <v>70.45799828701557</v>
      </c>
      <c r="F48" s="290">
        <v>134751</v>
      </c>
    </row>
    <row r="49" spans="1:6" s="627" customFormat="1" ht="12.75">
      <c r="A49" s="773">
        <v>4000</v>
      </c>
      <c r="B49" s="775" t="s">
        <v>910</v>
      </c>
      <c r="C49" s="632">
        <v>1532997</v>
      </c>
      <c r="D49" s="632">
        <v>1080119</v>
      </c>
      <c r="E49" s="664">
        <v>70.45799828701557</v>
      </c>
      <c r="F49" s="290">
        <v>134751</v>
      </c>
    </row>
    <row r="50" spans="1:6" ht="25.5">
      <c r="A50" s="706" t="s">
        <v>1023</v>
      </c>
      <c r="B50" s="705" t="s">
        <v>1024</v>
      </c>
      <c r="C50" s="674" t="s">
        <v>1083</v>
      </c>
      <c r="D50" s="674">
        <v>0</v>
      </c>
      <c r="E50" s="673" t="s">
        <v>1083</v>
      </c>
      <c r="F50" s="306">
        <v>0</v>
      </c>
    </row>
    <row r="51" spans="1:6" s="627" customFormat="1" ht="12.75">
      <c r="A51" s="773">
        <v>6000</v>
      </c>
      <c r="B51" s="775" t="s">
        <v>913</v>
      </c>
      <c r="C51" s="632">
        <v>0</v>
      </c>
      <c r="D51" s="632">
        <v>0</v>
      </c>
      <c r="E51" s="664">
        <v>0</v>
      </c>
      <c r="F51" s="290">
        <v>0</v>
      </c>
    </row>
    <row r="52" spans="1:6" s="627" customFormat="1" ht="12.75">
      <c r="A52" s="773">
        <v>7000</v>
      </c>
      <c r="B52" s="775" t="s">
        <v>914</v>
      </c>
      <c r="C52" s="632">
        <v>0</v>
      </c>
      <c r="D52" s="632">
        <v>0</v>
      </c>
      <c r="E52" s="664">
        <v>0</v>
      </c>
      <c r="F52" s="290">
        <v>0</v>
      </c>
    </row>
    <row r="53" spans="1:6" ht="12.75" customHeight="1">
      <c r="A53" s="671" t="s">
        <v>1027</v>
      </c>
      <c r="B53" s="705" t="s">
        <v>915</v>
      </c>
      <c r="C53" s="272" t="s">
        <v>1083</v>
      </c>
      <c r="D53" s="267">
        <v>0</v>
      </c>
      <c r="E53" s="668" t="s">
        <v>1083</v>
      </c>
      <c r="F53" s="271">
        <v>0</v>
      </c>
    </row>
    <row r="54" spans="1:6" ht="12.75">
      <c r="A54" s="773" t="s">
        <v>917</v>
      </c>
      <c r="B54" s="740" t="s">
        <v>1047</v>
      </c>
      <c r="C54" s="632">
        <v>0</v>
      </c>
      <c r="D54" s="632">
        <v>0</v>
      </c>
      <c r="E54" s="664">
        <v>0</v>
      </c>
      <c r="F54" s="290">
        <v>0</v>
      </c>
    </row>
    <row r="55" spans="1:6" ht="12.75">
      <c r="A55" s="812">
        <v>8200</v>
      </c>
      <c r="B55" s="105" t="s">
        <v>1048</v>
      </c>
      <c r="C55" s="271">
        <v>0</v>
      </c>
      <c r="D55" s="267">
        <v>0</v>
      </c>
      <c r="E55" s="805">
        <v>0</v>
      </c>
      <c r="F55" s="271">
        <v>0</v>
      </c>
    </row>
    <row r="56" spans="1:6" ht="13.5" customHeight="1">
      <c r="A56" s="692" t="s">
        <v>924</v>
      </c>
      <c r="B56" s="327" t="s">
        <v>1037</v>
      </c>
      <c r="C56" s="276">
        <v>4258117</v>
      </c>
      <c r="D56" s="276">
        <v>2726741</v>
      </c>
      <c r="E56" s="799">
        <v>64.0363099463918</v>
      </c>
      <c r="F56" s="290">
        <v>313819</v>
      </c>
    </row>
    <row r="57" spans="1:6" ht="14.25" customHeight="1">
      <c r="A57" s="813" t="s">
        <v>926</v>
      </c>
      <c r="B57" s="327" t="s">
        <v>1038</v>
      </c>
      <c r="C57" s="814">
        <v>-842332</v>
      </c>
      <c r="D57" s="814">
        <v>428885</v>
      </c>
      <c r="E57" s="815">
        <v>-50.91638451346975</v>
      </c>
      <c r="F57" s="783">
        <v>-132557</v>
      </c>
    </row>
    <row r="58" spans="1:6" ht="12.75">
      <c r="A58" s="773" t="s">
        <v>928</v>
      </c>
      <c r="B58" s="109" t="s">
        <v>1057</v>
      </c>
      <c r="C58" s="814">
        <v>842332</v>
      </c>
      <c r="D58" s="814">
        <v>-428885</v>
      </c>
      <c r="E58" s="815">
        <v>-50.91638451346975</v>
      </c>
      <c r="F58" s="814">
        <v>132557</v>
      </c>
    </row>
    <row r="59" spans="1:6" ht="12.75">
      <c r="A59" s="773"/>
      <c r="B59" s="145" t="s">
        <v>1058</v>
      </c>
      <c r="C59" s="814">
        <v>842332</v>
      </c>
      <c r="D59" s="814">
        <v>-428885</v>
      </c>
      <c r="E59" s="815">
        <v>-50.91638451346975</v>
      </c>
      <c r="F59" s="783">
        <v>132557</v>
      </c>
    </row>
    <row r="60" spans="1:6" ht="12.75">
      <c r="A60" s="816"/>
      <c r="B60" s="146" t="s">
        <v>1049</v>
      </c>
      <c r="C60" s="272">
        <v>1555040</v>
      </c>
      <c r="D60" s="272">
        <v>1564471</v>
      </c>
      <c r="E60" s="668">
        <v>100.60647957608808</v>
      </c>
      <c r="F60" s="271">
        <v>3738</v>
      </c>
    </row>
    <row r="61" spans="1:6" ht="12.75">
      <c r="A61" s="816"/>
      <c r="B61" s="146" t="s">
        <v>1050</v>
      </c>
      <c r="C61" s="272">
        <v>712708</v>
      </c>
      <c r="D61" s="272">
        <v>1993356</v>
      </c>
      <c r="E61" s="668">
        <v>279.6876140018072</v>
      </c>
      <c r="F61" s="271">
        <v>-128819</v>
      </c>
    </row>
    <row r="62" spans="1:6" ht="12.75">
      <c r="A62" s="817"/>
      <c r="B62" s="25"/>
      <c r="C62" s="137"/>
      <c r="D62" s="818"/>
      <c r="E62" s="718"/>
      <c r="F62" s="304"/>
    </row>
    <row r="63" spans="1:6" ht="12.75">
      <c r="A63" s="844"/>
      <c r="B63" s="844"/>
      <c r="C63" s="844"/>
      <c r="D63" s="844"/>
      <c r="E63" s="844"/>
      <c r="F63" s="844"/>
    </row>
    <row r="64" spans="1:6" ht="15.75">
      <c r="A64" s="817"/>
      <c r="B64" s="722"/>
      <c r="C64" s="539"/>
      <c r="D64" s="819"/>
      <c r="E64" s="539"/>
      <c r="F64" s="281"/>
    </row>
    <row r="65" spans="1:5" ht="15.75">
      <c r="A65" s="820"/>
      <c r="B65" s="722"/>
      <c r="C65" s="539"/>
      <c r="D65" s="819"/>
      <c r="E65" s="650"/>
    </row>
    <row r="66" spans="1:6" s="15" customFormat="1" ht="15.75" customHeight="1">
      <c r="A66" s="247" t="s">
        <v>1507</v>
      </c>
      <c r="B66" s="247"/>
      <c r="D66" s="539"/>
      <c r="E66" s="649" t="s">
        <v>1051</v>
      </c>
      <c r="F66" s="649"/>
    </row>
    <row r="67" spans="1:6" s="15" customFormat="1" ht="15.75">
      <c r="A67" s="247"/>
      <c r="B67" s="247"/>
      <c r="D67" s="539"/>
      <c r="E67" s="649"/>
      <c r="F67" s="525"/>
    </row>
    <row r="68" spans="1:6" s="15" customFormat="1" ht="15.75">
      <c r="A68" s="821"/>
      <c r="B68" s="821"/>
      <c r="D68" s="539"/>
      <c r="E68" s="648"/>
      <c r="F68" s="650"/>
    </row>
    <row r="69" spans="1:6" s="189" customFormat="1" ht="17.25" customHeight="1">
      <c r="A69" s="33" t="s">
        <v>1052</v>
      </c>
      <c r="B69" s="33"/>
      <c r="C69" s="651"/>
      <c r="D69" s="822"/>
      <c r="E69" s="652"/>
      <c r="F69" s="823"/>
    </row>
  </sheetData>
  <mergeCells count="8">
    <mergeCell ref="A63:F63"/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35433070866141736" top="0.7086614173228347" bottom="0.4724409448818898" header="0.2362204724409449" footer="0.1968503937007874"/>
  <pageSetup firstPageNumber="50" useFirstPageNumber="1"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0"/>
  <sheetViews>
    <sheetView zoomScaleSheetLayoutView="100" workbookViewId="0" topLeftCell="A1">
      <selection activeCell="N24" sqref="N24"/>
    </sheetView>
  </sheetViews>
  <sheetFormatPr defaultColWidth="9.140625" defaultRowHeight="12.75"/>
  <cols>
    <col min="1" max="1" width="5.57421875" style="25" customWidth="1"/>
    <col min="2" max="2" width="43.7109375" style="118" customWidth="1"/>
    <col min="3" max="3" width="12.140625" style="0" customWidth="1"/>
    <col min="4" max="4" width="13.57421875" style="0" customWidth="1"/>
    <col min="5" max="5" width="10.28125" style="0" customWidth="1"/>
    <col min="6" max="6" width="14.57421875" style="0" customWidth="1"/>
  </cols>
  <sheetData>
    <row r="1" spans="1:6" ht="12.75">
      <c r="A1" s="1111" t="s">
        <v>1066</v>
      </c>
      <c r="B1" s="1111"/>
      <c r="C1" s="1111"/>
      <c r="D1" s="1111"/>
      <c r="E1" s="1111"/>
      <c r="F1" s="1111"/>
    </row>
    <row r="2" spans="1:6" ht="15" customHeight="1">
      <c r="A2" s="1112" t="s">
        <v>1067</v>
      </c>
      <c r="B2" s="1112"/>
      <c r="C2" s="1112"/>
      <c r="D2" s="1112"/>
      <c r="E2" s="1112"/>
      <c r="F2" s="1112"/>
    </row>
    <row r="3" spans="1:6" ht="3.75" customHeight="1">
      <c r="A3" s="7"/>
      <c r="B3" s="8"/>
      <c r="C3" s="9"/>
      <c r="D3" s="9"/>
      <c r="E3" s="7"/>
      <c r="F3" s="7"/>
    </row>
    <row r="4" spans="1:6" s="3" customFormat="1" ht="12.75">
      <c r="A4" s="1113" t="s">
        <v>1068</v>
      </c>
      <c r="B4" s="1113"/>
      <c r="C4" s="1113"/>
      <c r="D4" s="1113"/>
      <c r="E4" s="1113"/>
      <c r="F4" s="1113"/>
    </row>
    <row r="5" spans="1:5" s="3" customFormat="1" ht="12.75">
      <c r="A5" s="12"/>
      <c r="B5" s="11"/>
      <c r="C5" s="11"/>
      <c r="D5" s="11"/>
      <c r="E5" s="11"/>
    </row>
    <row r="6" spans="1:6" s="15" customFormat="1" ht="17.25" customHeight="1">
      <c r="A6" s="1114" t="s">
        <v>1069</v>
      </c>
      <c r="B6" s="1114"/>
      <c r="C6" s="1114"/>
      <c r="D6" s="1114"/>
      <c r="E6" s="1114"/>
      <c r="F6" s="1114"/>
    </row>
    <row r="7" spans="1:6" s="15" customFormat="1" ht="17.25" customHeight="1">
      <c r="A7" s="1108" t="s">
        <v>15</v>
      </c>
      <c r="B7" s="1108"/>
      <c r="C7" s="1108"/>
      <c r="D7" s="1108"/>
      <c r="E7" s="1108"/>
      <c r="F7" s="1108"/>
    </row>
    <row r="8" spans="1:6" s="15" customFormat="1" ht="17.25" customHeight="1">
      <c r="A8" s="1109" t="s">
        <v>1071</v>
      </c>
      <c r="B8" s="1109"/>
      <c r="C8" s="1109"/>
      <c r="D8" s="1109"/>
      <c r="E8" s="1109"/>
      <c r="F8" s="1109"/>
    </row>
    <row r="9" spans="1:6" s="19" customFormat="1" ht="12.75">
      <c r="A9" s="1110" t="s">
        <v>1072</v>
      </c>
      <c r="B9" s="1110"/>
      <c r="C9" s="1110"/>
      <c r="D9" s="1110"/>
      <c r="E9" s="1110"/>
      <c r="F9" s="1110"/>
    </row>
    <row r="10" spans="1:6" s="19" customFormat="1" ht="12.75">
      <c r="A10" s="23" t="s">
        <v>1073</v>
      </c>
      <c r="B10" s="24"/>
      <c r="C10" s="20"/>
      <c r="D10" s="18"/>
      <c r="F10" s="21" t="s">
        <v>1074</v>
      </c>
    </row>
    <row r="11" spans="1:6" s="19" customFormat="1" ht="12.75">
      <c r="A11" s="23"/>
      <c r="B11" s="24"/>
      <c r="C11" s="20"/>
      <c r="D11" s="18"/>
      <c r="F11" s="84" t="s">
        <v>16</v>
      </c>
    </row>
    <row r="12" spans="1:6" s="29" customFormat="1" ht="12.75">
      <c r="A12" s="25"/>
      <c r="B12" s="26"/>
      <c r="C12" s="85"/>
      <c r="D12" s="85"/>
      <c r="E12" s="85"/>
      <c r="F12" s="86" t="s">
        <v>17</v>
      </c>
    </row>
    <row r="13" spans="1:6" s="29" customFormat="1" ht="51">
      <c r="A13" s="87"/>
      <c r="B13" s="88" t="s">
        <v>18</v>
      </c>
      <c r="C13" s="89" t="s">
        <v>19</v>
      </c>
      <c r="D13" s="89" t="s">
        <v>20</v>
      </c>
      <c r="E13" s="89" t="s">
        <v>21</v>
      </c>
      <c r="F13" s="89" t="s">
        <v>22</v>
      </c>
    </row>
    <row r="14" spans="1:6" s="29" customFormat="1" ht="12.75">
      <c r="A14" s="90">
        <v>1</v>
      </c>
      <c r="B14" s="88">
        <v>2</v>
      </c>
      <c r="C14" s="91">
        <v>3</v>
      </c>
      <c r="D14" s="91">
        <v>4</v>
      </c>
      <c r="E14" s="91">
        <v>5</v>
      </c>
      <c r="F14" s="91">
        <v>6</v>
      </c>
    </row>
    <row r="15" spans="1:6" s="29" customFormat="1" ht="12.75">
      <c r="A15" s="92" t="s">
        <v>23</v>
      </c>
      <c r="B15" s="93" t="s">
        <v>24</v>
      </c>
      <c r="C15" s="94">
        <v>3258853490</v>
      </c>
      <c r="D15" s="94">
        <v>2681059180</v>
      </c>
      <c r="E15" s="95">
        <v>82.27001269701142</v>
      </c>
      <c r="F15" s="94">
        <v>297732462</v>
      </c>
    </row>
    <row r="16" spans="1:6" s="29" customFormat="1" ht="12.75">
      <c r="A16" s="92"/>
      <c r="B16" s="93" t="s">
        <v>25</v>
      </c>
      <c r="C16" s="94">
        <v>2415480509</v>
      </c>
      <c r="D16" s="94">
        <v>1911547849</v>
      </c>
      <c r="E16" s="95">
        <v>79.13737419439471</v>
      </c>
      <c r="F16" s="94">
        <v>212956197</v>
      </c>
    </row>
    <row r="17" spans="1:6" s="29" customFormat="1" ht="12.75">
      <c r="A17" s="96"/>
      <c r="B17" s="97" t="s">
        <v>26</v>
      </c>
      <c r="C17" s="98">
        <v>1624394344</v>
      </c>
      <c r="D17" s="98">
        <v>1439376247</v>
      </c>
      <c r="E17" s="99">
        <v>88.61002578078417</v>
      </c>
      <c r="F17" s="98">
        <v>162458360</v>
      </c>
    </row>
    <row r="18" spans="1:6" s="29" customFormat="1" ht="12.75">
      <c r="A18" s="100"/>
      <c r="B18" s="97" t="s">
        <v>27</v>
      </c>
      <c r="C18" s="98">
        <v>376086000</v>
      </c>
      <c r="D18" s="98">
        <v>344071515</v>
      </c>
      <c r="E18" s="99">
        <v>91.48745632647852</v>
      </c>
      <c r="F18" s="98">
        <v>35027850</v>
      </c>
    </row>
    <row r="19" spans="1:6" s="29" customFormat="1" ht="12.75">
      <c r="A19" s="100"/>
      <c r="B19" s="97" t="s">
        <v>28</v>
      </c>
      <c r="C19" s="98">
        <v>137536000</v>
      </c>
      <c r="D19" s="98">
        <v>130644733</v>
      </c>
      <c r="E19" s="99">
        <v>94.98948129944161</v>
      </c>
      <c r="F19" s="98">
        <v>13959706</v>
      </c>
    </row>
    <row r="20" spans="1:6" s="29" customFormat="1" ht="12.75">
      <c r="A20" s="87"/>
      <c r="B20" s="97" t="s">
        <v>29</v>
      </c>
      <c r="C20" s="98">
        <v>238550000</v>
      </c>
      <c r="D20" s="98">
        <v>213426782</v>
      </c>
      <c r="E20" s="99">
        <v>89.46836386501782</v>
      </c>
      <c r="F20" s="98">
        <v>21068144</v>
      </c>
    </row>
    <row r="21" spans="1:6" s="29" customFormat="1" ht="12.75">
      <c r="A21" s="96"/>
      <c r="B21" s="97" t="s">
        <v>30</v>
      </c>
      <c r="C21" s="98">
        <v>1230200444</v>
      </c>
      <c r="D21" s="98">
        <v>1073990668</v>
      </c>
      <c r="E21" s="99">
        <v>87.30208749623894</v>
      </c>
      <c r="F21" s="98">
        <v>124129256</v>
      </c>
    </row>
    <row r="22" spans="1:6" s="29" customFormat="1" ht="12.75">
      <c r="A22" s="87"/>
      <c r="B22" s="97" t="s">
        <v>31</v>
      </c>
      <c r="C22" s="98">
        <v>830117444</v>
      </c>
      <c r="D22" s="98">
        <v>750264513</v>
      </c>
      <c r="E22" s="99">
        <v>90.38052608372847</v>
      </c>
      <c r="F22" s="98">
        <v>86176263</v>
      </c>
    </row>
    <row r="23" spans="1:6" s="29" customFormat="1" ht="12.75">
      <c r="A23" s="87"/>
      <c r="B23" s="97" t="s">
        <v>32</v>
      </c>
      <c r="C23" s="98">
        <v>370677000</v>
      </c>
      <c r="D23" s="98">
        <v>295770784</v>
      </c>
      <c r="E23" s="99">
        <v>79.79205184028143</v>
      </c>
      <c r="F23" s="98">
        <v>34531338</v>
      </c>
    </row>
    <row r="24" spans="1:6" s="29" customFormat="1" ht="12.75">
      <c r="A24" s="87"/>
      <c r="B24" s="97" t="s">
        <v>33</v>
      </c>
      <c r="C24" s="98">
        <v>10356000</v>
      </c>
      <c r="D24" s="98">
        <v>11107804</v>
      </c>
      <c r="E24" s="99">
        <v>107.25959830050213</v>
      </c>
      <c r="F24" s="98">
        <v>1338987</v>
      </c>
    </row>
    <row r="25" spans="1:6" s="29" customFormat="1" ht="12.75">
      <c r="A25" s="100"/>
      <c r="B25" s="97" t="s">
        <v>34</v>
      </c>
      <c r="C25" s="98">
        <v>19050000</v>
      </c>
      <c r="D25" s="98">
        <v>16847567</v>
      </c>
      <c r="E25" s="99">
        <v>88.4386719160105</v>
      </c>
      <c r="F25" s="98">
        <v>2082668</v>
      </c>
    </row>
    <row r="26" spans="1:6" s="29" customFormat="1" ht="12.75">
      <c r="A26" s="100"/>
      <c r="B26" s="97" t="s">
        <v>35</v>
      </c>
      <c r="C26" s="98">
        <v>18107900</v>
      </c>
      <c r="D26" s="98">
        <v>21314064</v>
      </c>
      <c r="E26" s="99">
        <v>117.70588527659199</v>
      </c>
      <c r="F26" s="98">
        <v>3301254</v>
      </c>
    </row>
    <row r="27" spans="1:6" s="29" customFormat="1" ht="12.75">
      <c r="A27" s="100"/>
      <c r="B27" s="97" t="s">
        <v>36</v>
      </c>
      <c r="C27" s="98">
        <v>10413900</v>
      </c>
      <c r="D27" s="98">
        <v>12528450</v>
      </c>
      <c r="E27" s="99">
        <v>120.30507302739608</v>
      </c>
      <c r="F27" s="98">
        <v>1452642</v>
      </c>
    </row>
    <row r="28" spans="1:6" s="29" customFormat="1" ht="12.75">
      <c r="A28" s="100"/>
      <c r="B28" s="97" t="s">
        <v>37</v>
      </c>
      <c r="C28" s="98">
        <v>338000</v>
      </c>
      <c r="D28" s="98">
        <v>356372</v>
      </c>
      <c r="E28" s="99">
        <v>105.43550295857989</v>
      </c>
      <c r="F28" s="98">
        <v>35998</v>
      </c>
    </row>
    <row r="29" spans="1:6" s="29" customFormat="1" ht="12.75">
      <c r="A29" s="100"/>
      <c r="B29" s="97" t="s">
        <v>38</v>
      </c>
      <c r="C29" s="98">
        <v>7356000</v>
      </c>
      <c r="D29" s="98">
        <v>8429242</v>
      </c>
      <c r="E29" s="99">
        <v>114.5900217509516</v>
      </c>
      <c r="F29" s="98">
        <v>1812614</v>
      </c>
    </row>
    <row r="30" spans="1:6" s="29" customFormat="1" ht="12.75">
      <c r="A30" s="96"/>
      <c r="B30" s="27" t="s">
        <v>39</v>
      </c>
      <c r="C30" s="68" t="s">
        <v>1083</v>
      </c>
      <c r="D30" s="98">
        <v>21758</v>
      </c>
      <c r="E30" s="101" t="s">
        <v>1083</v>
      </c>
      <c r="F30" s="98">
        <v>-2610</v>
      </c>
    </row>
    <row r="31" spans="1:6" s="29" customFormat="1" ht="12.75">
      <c r="A31" s="102"/>
      <c r="B31" s="97" t="s">
        <v>40</v>
      </c>
      <c r="C31" s="98">
        <v>207371493</v>
      </c>
      <c r="D31" s="98">
        <v>163223417</v>
      </c>
      <c r="E31" s="99">
        <v>78.71063406000553</v>
      </c>
      <c r="F31" s="98">
        <v>14472308</v>
      </c>
    </row>
    <row r="32" spans="1:6" s="29" customFormat="1" ht="12.75">
      <c r="A32" s="102"/>
      <c r="B32" s="97" t="s">
        <v>41</v>
      </c>
      <c r="C32" s="98">
        <v>110687482</v>
      </c>
      <c r="D32" s="98">
        <v>91866389</v>
      </c>
      <c r="E32" s="99">
        <v>82.99618650643801</v>
      </c>
      <c r="F32" s="98">
        <v>11311048</v>
      </c>
    </row>
    <row r="33" spans="1:6" s="29" customFormat="1" ht="12.75">
      <c r="A33" s="102"/>
      <c r="B33" s="97" t="s">
        <v>42</v>
      </c>
      <c r="C33" s="98">
        <v>473027190</v>
      </c>
      <c r="D33" s="98">
        <v>217060038</v>
      </c>
      <c r="E33" s="99">
        <v>45.88743365894041</v>
      </c>
      <c r="F33" s="98">
        <v>24717091</v>
      </c>
    </row>
    <row r="34" spans="1:6" s="29" customFormat="1" ht="12.75">
      <c r="A34" s="96" t="s">
        <v>43</v>
      </c>
      <c r="B34" s="93" t="s">
        <v>44</v>
      </c>
      <c r="C34" s="94">
        <v>2415480509</v>
      </c>
      <c r="D34" s="94">
        <v>1911547849</v>
      </c>
      <c r="E34" s="95">
        <v>79.13737419439471</v>
      </c>
      <c r="F34" s="94">
        <v>212956197</v>
      </c>
    </row>
    <row r="35" spans="1:6" s="29" customFormat="1" ht="12.75">
      <c r="A35" s="96"/>
      <c r="B35" s="93" t="s">
        <v>45</v>
      </c>
      <c r="C35" s="94">
        <v>859053026</v>
      </c>
      <c r="D35" s="94">
        <v>780100931</v>
      </c>
      <c r="E35" s="95">
        <v>90.80940377247447</v>
      </c>
      <c r="F35" s="94">
        <v>85077773</v>
      </c>
    </row>
    <row r="36" spans="1:6" s="29" customFormat="1" ht="12.75">
      <c r="A36" s="103"/>
      <c r="B36" s="97" t="s">
        <v>46</v>
      </c>
      <c r="C36" s="98">
        <v>842668241</v>
      </c>
      <c r="D36" s="98">
        <v>764149632</v>
      </c>
      <c r="E36" s="99">
        <v>90.68214450483842</v>
      </c>
      <c r="F36" s="98">
        <v>83424706</v>
      </c>
    </row>
    <row r="37" spans="1:6" s="29" customFormat="1" ht="12.75">
      <c r="A37" s="104"/>
      <c r="B37" s="97" t="s">
        <v>47</v>
      </c>
      <c r="C37" s="98">
        <v>842668241</v>
      </c>
      <c r="D37" s="98">
        <v>764149632</v>
      </c>
      <c r="E37" s="99">
        <v>90.68214450483842</v>
      </c>
      <c r="F37" s="98">
        <v>83424706</v>
      </c>
    </row>
    <row r="38" spans="1:6" s="29" customFormat="1" ht="12.75">
      <c r="A38" s="105"/>
      <c r="B38" s="97" t="s">
        <v>40</v>
      </c>
      <c r="C38" s="98">
        <v>16311095</v>
      </c>
      <c r="D38" s="98">
        <v>15853036</v>
      </c>
      <c r="E38" s="99">
        <v>97.19173360218919</v>
      </c>
      <c r="F38" s="98">
        <v>1641396</v>
      </c>
    </row>
    <row r="39" spans="1:6" s="29" customFormat="1" ht="12.75" customHeight="1">
      <c r="A39" s="105"/>
      <c r="B39" s="97" t="s">
        <v>41</v>
      </c>
      <c r="C39" s="98">
        <v>73690</v>
      </c>
      <c r="D39" s="98">
        <v>98263</v>
      </c>
      <c r="E39" s="99">
        <v>133.34645135025104</v>
      </c>
      <c r="F39" s="98">
        <v>11671</v>
      </c>
    </row>
    <row r="40" spans="1:6" s="29" customFormat="1" ht="12.75" customHeight="1">
      <c r="A40" s="105"/>
      <c r="B40" s="106" t="s">
        <v>48</v>
      </c>
      <c r="C40" s="107">
        <v>15680045</v>
      </c>
      <c r="D40" s="107">
        <v>10589600</v>
      </c>
      <c r="E40" s="99">
        <v>67.53552046566192</v>
      </c>
      <c r="F40" s="108">
        <v>301508</v>
      </c>
    </row>
    <row r="41" spans="1:6" s="29" customFormat="1" ht="12.75">
      <c r="A41" s="103" t="s">
        <v>49</v>
      </c>
      <c r="B41" s="93" t="s">
        <v>50</v>
      </c>
      <c r="C41" s="94">
        <v>843372981</v>
      </c>
      <c r="D41" s="94">
        <v>769511331</v>
      </c>
      <c r="E41" s="95">
        <v>91.24211331593513</v>
      </c>
      <c r="F41" s="94">
        <v>84776265</v>
      </c>
    </row>
    <row r="42" spans="1:6" s="29" customFormat="1" ht="12.75">
      <c r="A42" s="103" t="s">
        <v>51</v>
      </c>
      <c r="B42" s="93" t="s">
        <v>52</v>
      </c>
      <c r="C42" s="94">
        <v>3363205642</v>
      </c>
      <c r="D42" s="94">
        <v>2427994757</v>
      </c>
      <c r="E42" s="95">
        <v>72.19287237982101</v>
      </c>
      <c r="F42" s="94">
        <v>295902830</v>
      </c>
    </row>
    <row r="43" spans="1:6" s="29" customFormat="1" ht="15" customHeight="1">
      <c r="A43" s="103" t="s">
        <v>53</v>
      </c>
      <c r="B43" s="93" t="s">
        <v>54</v>
      </c>
      <c r="C43" s="94">
        <v>2957803298</v>
      </c>
      <c r="D43" s="94">
        <v>2229555896</v>
      </c>
      <c r="E43" s="95">
        <v>75.37877510338755</v>
      </c>
      <c r="F43" s="94">
        <v>267205150</v>
      </c>
    </row>
    <row r="44" spans="1:6" s="29" customFormat="1" ht="12" customHeight="1">
      <c r="A44" s="103" t="s">
        <v>55</v>
      </c>
      <c r="B44" s="93" t="s">
        <v>56</v>
      </c>
      <c r="C44" s="94">
        <v>155372126</v>
      </c>
      <c r="D44" s="94">
        <v>71286115</v>
      </c>
      <c r="E44" s="95">
        <v>45.880890501556244</v>
      </c>
      <c r="F44" s="94">
        <v>12431992</v>
      </c>
    </row>
    <row r="45" spans="1:6" s="29" customFormat="1" ht="12" customHeight="1">
      <c r="A45" s="103" t="s">
        <v>57</v>
      </c>
      <c r="B45" s="93" t="s">
        <v>58</v>
      </c>
      <c r="C45" s="94">
        <v>250030218</v>
      </c>
      <c r="D45" s="94">
        <v>127152746</v>
      </c>
      <c r="E45" s="95">
        <v>50.854951460307085</v>
      </c>
      <c r="F45" s="94">
        <v>16265688</v>
      </c>
    </row>
    <row r="46" spans="1:6" s="29" customFormat="1" ht="24" customHeight="1">
      <c r="A46" s="109" t="s">
        <v>59</v>
      </c>
      <c r="B46" s="93" t="s">
        <v>60</v>
      </c>
      <c r="C46" s="94">
        <v>-104352152</v>
      </c>
      <c r="D46" s="94">
        <v>253064423</v>
      </c>
      <c r="E46" s="110" t="s">
        <v>1083</v>
      </c>
      <c r="F46" s="94">
        <v>1829632</v>
      </c>
    </row>
    <row r="47" spans="1:6" s="29" customFormat="1" ht="12.75">
      <c r="A47" s="109" t="s">
        <v>61</v>
      </c>
      <c r="B47" s="93" t="s">
        <v>62</v>
      </c>
      <c r="C47" s="94">
        <v>42201205</v>
      </c>
      <c r="D47" s="94">
        <v>13972025</v>
      </c>
      <c r="E47" s="110" t="s">
        <v>1083</v>
      </c>
      <c r="F47" s="94">
        <v>5026151</v>
      </c>
    </row>
    <row r="48" spans="1:6" s="29" customFormat="1" ht="25.5">
      <c r="A48" s="109"/>
      <c r="B48" s="93" t="s">
        <v>63</v>
      </c>
      <c r="C48" s="94">
        <v>3405406847</v>
      </c>
      <c r="D48" s="94">
        <v>2441966782</v>
      </c>
      <c r="E48" s="95">
        <v>71.70851800428062</v>
      </c>
      <c r="F48" s="94">
        <v>300928981</v>
      </c>
    </row>
    <row r="49" spans="1:6" s="29" customFormat="1" ht="25.5">
      <c r="A49" s="109" t="s">
        <v>64</v>
      </c>
      <c r="B49" s="93" t="s">
        <v>65</v>
      </c>
      <c r="C49" s="94">
        <v>-146553357</v>
      </c>
      <c r="D49" s="94">
        <v>239092398</v>
      </c>
      <c r="E49" s="110" t="s">
        <v>1083</v>
      </c>
      <c r="F49" s="94">
        <v>-3196519</v>
      </c>
    </row>
    <row r="50" spans="1:6" s="29" customFormat="1" ht="12.75">
      <c r="A50" s="105"/>
      <c r="B50" s="97" t="s">
        <v>66</v>
      </c>
      <c r="C50" s="98">
        <v>146553357</v>
      </c>
      <c r="D50" s="98">
        <v>-239092398</v>
      </c>
      <c r="E50" s="111" t="s">
        <v>1083</v>
      </c>
      <c r="F50" s="98">
        <v>3196519</v>
      </c>
    </row>
    <row r="51" spans="1:6" s="29" customFormat="1" ht="12.75">
      <c r="A51" s="105"/>
      <c r="B51" s="97" t="s">
        <v>67</v>
      </c>
      <c r="C51" s="98">
        <v>222684358</v>
      </c>
      <c r="D51" s="98">
        <v>-137935995</v>
      </c>
      <c r="E51" s="111" t="s">
        <v>1083</v>
      </c>
      <c r="F51" s="98">
        <v>3523956</v>
      </c>
    </row>
    <row r="52" spans="1:6" s="29" customFormat="1" ht="38.25">
      <c r="A52" s="105"/>
      <c r="B52" s="97" t="s">
        <v>68</v>
      </c>
      <c r="C52" s="98">
        <v>2297231</v>
      </c>
      <c r="D52" s="98">
        <v>1882126</v>
      </c>
      <c r="E52" s="111" t="s">
        <v>1083</v>
      </c>
      <c r="F52" s="98">
        <v>-381819</v>
      </c>
    </row>
    <row r="53" spans="1:6" s="29" customFormat="1" ht="25.5">
      <c r="A53" s="105"/>
      <c r="B53" s="97" t="s">
        <v>69</v>
      </c>
      <c r="C53" s="98">
        <v>-88726821</v>
      </c>
      <c r="D53" s="98">
        <v>-125621998</v>
      </c>
      <c r="E53" s="111" t="s">
        <v>1083</v>
      </c>
      <c r="F53" s="98">
        <v>-4907876</v>
      </c>
    </row>
    <row r="54" spans="1:6" s="29" customFormat="1" ht="38.25">
      <c r="A54" s="105"/>
      <c r="B54" s="97" t="s">
        <v>70</v>
      </c>
      <c r="C54" s="98">
        <v>10298589</v>
      </c>
      <c r="D54" s="98">
        <v>21533469</v>
      </c>
      <c r="E54" s="111" t="s">
        <v>1083</v>
      </c>
      <c r="F54" s="98">
        <v>4962258</v>
      </c>
    </row>
    <row r="55" spans="1:6" s="29" customFormat="1" ht="12.75">
      <c r="A55" s="105"/>
      <c r="B55" s="93" t="s">
        <v>71</v>
      </c>
      <c r="C55" s="94">
        <v>2608559482</v>
      </c>
      <c r="D55" s="94">
        <v>1784105424</v>
      </c>
      <c r="E55" s="95">
        <v>68.39427800327998</v>
      </c>
      <c r="F55" s="94">
        <v>216034441</v>
      </c>
    </row>
    <row r="56" spans="1:6" s="29" customFormat="1" ht="13.5" customHeight="1">
      <c r="A56" s="105"/>
      <c r="B56" s="106" t="s">
        <v>72</v>
      </c>
      <c r="C56" s="107">
        <v>15680045</v>
      </c>
      <c r="D56" s="107">
        <v>10589600</v>
      </c>
      <c r="E56" s="99">
        <v>67.53552046566192</v>
      </c>
      <c r="F56" s="107">
        <v>301508</v>
      </c>
    </row>
    <row r="57" spans="1:6" s="29" customFormat="1" ht="13.5" customHeight="1">
      <c r="A57" s="103" t="s">
        <v>73</v>
      </c>
      <c r="B57" s="93" t="s">
        <v>74</v>
      </c>
      <c r="C57" s="94">
        <v>2592879437</v>
      </c>
      <c r="D57" s="94">
        <v>1773515824</v>
      </c>
      <c r="E57" s="95">
        <v>68.39947120919683</v>
      </c>
      <c r="F57" s="94">
        <v>215732933</v>
      </c>
    </row>
    <row r="58" spans="1:6" s="29" customFormat="1" ht="12.75">
      <c r="A58" s="105"/>
      <c r="B58" s="97" t="s">
        <v>75</v>
      </c>
      <c r="C58" s="98">
        <v>2206017002</v>
      </c>
      <c r="D58" s="98">
        <v>1587335074</v>
      </c>
      <c r="E58" s="99">
        <v>71.95479783523446</v>
      </c>
      <c r="F58" s="98">
        <v>187444049</v>
      </c>
    </row>
    <row r="59" spans="1:6" s="29" customFormat="1" ht="12.75">
      <c r="A59" s="105"/>
      <c r="B59" s="106" t="s">
        <v>76</v>
      </c>
      <c r="C59" s="108">
        <v>15680045</v>
      </c>
      <c r="D59" s="108">
        <v>10589600</v>
      </c>
      <c r="E59" s="112">
        <v>67.53552046566192</v>
      </c>
      <c r="F59" s="108">
        <v>301508</v>
      </c>
    </row>
    <row r="60" spans="1:6" s="29" customFormat="1" ht="12.75">
      <c r="A60" s="105" t="s">
        <v>77</v>
      </c>
      <c r="B60" s="97" t="s">
        <v>78</v>
      </c>
      <c r="C60" s="94">
        <v>2190336957</v>
      </c>
      <c r="D60" s="94">
        <v>1576745474</v>
      </c>
      <c r="E60" s="95">
        <v>71.98643427719875</v>
      </c>
      <c r="F60" s="94">
        <v>187142541</v>
      </c>
    </row>
    <row r="61" spans="1:6" s="29" customFormat="1" ht="12.75">
      <c r="A61" s="105"/>
      <c r="B61" s="97" t="s">
        <v>79</v>
      </c>
      <c r="C61" s="98">
        <v>155340761</v>
      </c>
      <c r="D61" s="98">
        <v>71264926</v>
      </c>
      <c r="E61" s="99">
        <v>45.87651402068257</v>
      </c>
      <c r="F61" s="98">
        <v>12431654</v>
      </c>
    </row>
    <row r="62" spans="1:6" s="29" customFormat="1" ht="12.75">
      <c r="A62" s="105" t="s">
        <v>80</v>
      </c>
      <c r="B62" s="97" t="s">
        <v>81</v>
      </c>
      <c r="C62" s="94">
        <v>155340761</v>
      </c>
      <c r="D62" s="94">
        <v>71264926</v>
      </c>
      <c r="E62" s="95">
        <v>45.87651402068257</v>
      </c>
      <c r="F62" s="94">
        <v>12431654</v>
      </c>
    </row>
    <row r="63" spans="1:6" s="29" customFormat="1" ht="12.75">
      <c r="A63" s="105"/>
      <c r="B63" s="97" t="s">
        <v>82</v>
      </c>
      <c r="C63" s="98">
        <v>247201719</v>
      </c>
      <c r="D63" s="98">
        <v>125505424</v>
      </c>
      <c r="E63" s="99">
        <v>50.770449537205685</v>
      </c>
      <c r="F63" s="98">
        <v>16158738</v>
      </c>
    </row>
    <row r="64" spans="1:6" s="29" customFormat="1" ht="12.75">
      <c r="A64" s="105" t="s">
        <v>83</v>
      </c>
      <c r="B64" s="97" t="s">
        <v>84</v>
      </c>
      <c r="C64" s="94">
        <v>247201719</v>
      </c>
      <c r="D64" s="94">
        <v>125505424</v>
      </c>
      <c r="E64" s="95">
        <v>50.770449537205685</v>
      </c>
      <c r="F64" s="94">
        <v>16158738</v>
      </c>
    </row>
    <row r="65" spans="1:6" s="29" customFormat="1" ht="25.5">
      <c r="A65" s="109" t="s">
        <v>85</v>
      </c>
      <c r="B65" s="93" t="s">
        <v>86</v>
      </c>
      <c r="C65" s="94">
        <v>-193078973</v>
      </c>
      <c r="D65" s="94">
        <v>127442425</v>
      </c>
      <c r="E65" s="110" t="s">
        <v>1083</v>
      </c>
      <c r="F65" s="94">
        <v>-3078244</v>
      </c>
    </row>
    <row r="66" spans="1:6" s="29" customFormat="1" ht="12.75">
      <c r="A66" s="103" t="s">
        <v>87</v>
      </c>
      <c r="B66" s="93" t="s">
        <v>88</v>
      </c>
      <c r="C66" s="94">
        <v>42201205</v>
      </c>
      <c r="D66" s="94">
        <v>13972025</v>
      </c>
      <c r="E66" s="110" t="s">
        <v>1083</v>
      </c>
      <c r="F66" s="94">
        <v>5026151</v>
      </c>
    </row>
    <row r="67" spans="1:6" s="29" customFormat="1" ht="12.75" customHeight="1">
      <c r="A67" s="105"/>
      <c r="B67" s="97" t="s">
        <v>89</v>
      </c>
      <c r="C67" s="98">
        <v>42201205</v>
      </c>
      <c r="D67" s="98">
        <v>13972025</v>
      </c>
      <c r="E67" s="101" t="s">
        <v>1083</v>
      </c>
      <c r="F67" s="98">
        <v>5026151</v>
      </c>
    </row>
    <row r="68" spans="1:6" s="29" customFormat="1" ht="12.75" customHeight="1">
      <c r="A68" s="105"/>
      <c r="B68" s="97" t="s">
        <v>90</v>
      </c>
      <c r="C68" s="98">
        <v>42201205</v>
      </c>
      <c r="D68" s="98">
        <v>13972025</v>
      </c>
      <c r="E68" s="101" t="s">
        <v>1083</v>
      </c>
      <c r="F68" s="98">
        <v>5026151</v>
      </c>
    </row>
    <row r="69" spans="1:6" s="29" customFormat="1" ht="25.5">
      <c r="A69" s="109" t="s">
        <v>91</v>
      </c>
      <c r="B69" s="93" t="s">
        <v>92</v>
      </c>
      <c r="C69" s="94">
        <v>-235280178</v>
      </c>
      <c r="D69" s="94">
        <v>113470400</v>
      </c>
      <c r="E69" s="111" t="s">
        <v>1083</v>
      </c>
      <c r="F69" s="94">
        <v>-8104395</v>
      </c>
    </row>
    <row r="70" spans="1:6" s="29" customFormat="1" ht="12.75">
      <c r="A70" s="105"/>
      <c r="B70" s="97" t="s">
        <v>66</v>
      </c>
      <c r="C70" s="98">
        <v>235280178</v>
      </c>
      <c r="D70" s="98">
        <v>-113470400</v>
      </c>
      <c r="E70" s="111" t="s">
        <v>1083</v>
      </c>
      <c r="F70" s="98">
        <v>8104395</v>
      </c>
    </row>
    <row r="71" spans="1:6" s="29" customFormat="1" ht="12.75">
      <c r="A71" s="105"/>
      <c r="B71" s="97" t="s">
        <v>67</v>
      </c>
      <c r="C71" s="98">
        <v>222684358</v>
      </c>
      <c r="D71" s="98">
        <v>-137935995</v>
      </c>
      <c r="E71" s="111" t="s">
        <v>1083</v>
      </c>
      <c r="F71" s="98">
        <v>3523956</v>
      </c>
    </row>
    <row r="72" spans="1:6" s="29" customFormat="1" ht="38.25">
      <c r="A72" s="105"/>
      <c r="B72" s="97" t="s">
        <v>68</v>
      </c>
      <c r="C72" s="98">
        <v>2297231</v>
      </c>
      <c r="D72" s="98">
        <v>1882126</v>
      </c>
      <c r="E72" s="111" t="s">
        <v>1083</v>
      </c>
      <c r="F72" s="98">
        <v>-381819</v>
      </c>
    </row>
    <row r="73" spans="1:6" s="29" customFormat="1" ht="38.25">
      <c r="A73" s="105"/>
      <c r="B73" s="97" t="s">
        <v>70</v>
      </c>
      <c r="C73" s="98">
        <v>10298589</v>
      </c>
      <c r="D73" s="98">
        <v>21533469</v>
      </c>
      <c r="E73" s="111" t="s">
        <v>1083</v>
      </c>
      <c r="F73" s="98">
        <v>4962258</v>
      </c>
    </row>
    <row r="74" spans="1:6" s="29" customFormat="1" ht="12.75">
      <c r="A74" s="105"/>
      <c r="B74" s="93" t="s">
        <v>93</v>
      </c>
      <c r="C74" s="94">
        <v>770326205</v>
      </c>
      <c r="D74" s="94">
        <v>654478933</v>
      </c>
      <c r="E74" s="95">
        <v>84.96127079046987</v>
      </c>
      <c r="F74" s="94">
        <v>80169897</v>
      </c>
    </row>
    <row r="75" spans="1:6" s="29" customFormat="1" ht="11.25" customHeight="1">
      <c r="A75" s="103" t="s">
        <v>94</v>
      </c>
      <c r="B75" s="93" t="s">
        <v>95</v>
      </c>
      <c r="C75" s="94">
        <v>770326205</v>
      </c>
      <c r="D75" s="94">
        <v>654478933</v>
      </c>
      <c r="E75" s="95">
        <v>84.96127079046987</v>
      </c>
      <c r="F75" s="94">
        <v>80169897</v>
      </c>
    </row>
    <row r="76" spans="1:6" s="29" customFormat="1" ht="11.25" customHeight="1">
      <c r="A76" s="103"/>
      <c r="B76" s="97" t="s">
        <v>96</v>
      </c>
      <c r="C76" s="98">
        <v>767466341</v>
      </c>
      <c r="D76" s="98">
        <v>652810422</v>
      </c>
      <c r="E76" s="99">
        <v>85.06046286660538</v>
      </c>
      <c r="F76" s="98">
        <v>80062609</v>
      </c>
    </row>
    <row r="77" spans="1:6" s="29" customFormat="1" ht="13.5" customHeight="1">
      <c r="A77" s="105" t="s">
        <v>97</v>
      </c>
      <c r="B77" s="97" t="s">
        <v>98</v>
      </c>
      <c r="C77" s="94">
        <v>767466341</v>
      </c>
      <c r="D77" s="94">
        <v>652810422</v>
      </c>
      <c r="E77" s="95">
        <v>85.06046286660538</v>
      </c>
      <c r="F77" s="94">
        <v>80062609</v>
      </c>
    </row>
    <row r="78" spans="1:6" s="29" customFormat="1" ht="13.5" customHeight="1">
      <c r="A78" s="105"/>
      <c r="B78" s="97" t="s">
        <v>99</v>
      </c>
      <c r="C78" s="98">
        <v>31365</v>
      </c>
      <c r="D78" s="98">
        <v>21189</v>
      </c>
      <c r="E78" s="99">
        <v>67.5561932089909</v>
      </c>
      <c r="F78" s="98">
        <v>338</v>
      </c>
    </row>
    <row r="79" spans="1:6" s="29" customFormat="1" ht="12" customHeight="1">
      <c r="A79" s="105" t="s">
        <v>100</v>
      </c>
      <c r="B79" s="97" t="s">
        <v>101</v>
      </c>
      <c r="C79" s="94">
        <v>31365</v>
      </c>
      <c r="D79" s="94">
        <v>21189</v>
      </c>
      <c r="E79" s="95">
        <v>67.5561932089909</v>
      </c>
      <c r="F79" s="94">
        <v>338</v>
      </c>
    </row>
    <row r="80" spans="1:6" s="29" customFormat="1" ht="12" customHeight="1">
      <c r="A80" s="105"/>
      <c r="B80" s="105" t="s">
        <v>102</v>
      </c>
      <c r="C80" s="98">
        <v>2828499</v>
      </c>
      <c r="D80" s="98">
        <v>1647322</v>
      </c>
      <c r="E80" s="99">
        <v>58.24014786641254</v>
      </c>
      <c r="F80" s="98">
        <v>106950</v>
      </c>
    </row>
    <row r="81" spans="1:6" s="29" customFormat="1" ht="12.75">
      <c r="A81" s="100" t="s">
        <v>103</v>
      </c>
      <c r="B81" s="105" t="s">
        <v>104</v>
      </c>
      <c r="C81" s="94">
        <v>2828499</v>
      </c>
      <c r="D81" s="94">
        <v>1647322</v>
      </c>
      <c r="E81" s="95">
        <v>58.24014786641254</v>
      </c>
      <c r="F81" s="94">
        <v>106950</v>
      </c>
    </row>
    <row r="82" spans="1:6" s="29" customFormat="1" ht="25.5">
      <c r="A82" s="113" t="s">
        <v>105</v>
      </c>
      <c r="B82" s="114" t="s">
        <v>106</v>
      </c>
      <c r="C82" s="94">
        <v>88726821</v>
      </c>
      <c r="D82" s="94">
        <v>125621998</v>
      </c>
      <c r="E82" s="110" t="s">
        <v>1083</v>
      </c>
      <c r="F82" s="94">
        <v>4907876</v>
      </c>
    </row>
    <row r="83" spans="1:6" s="29" customFormat="1" ht="25.5">
      <c r="A83" s="113" t="s">
        <v>107</v>
      </c>
      <c r="B83" s="114" t="s">
        <v>108</v>
      </c>
      <c r="C83" s="94">
        <v>88726821</v>
      </c>
      <c r="D83" s="94">
        <v>125621998</v>
      </c>
      <c r="E83" s="110" t="s">
        <v>1083</v>
      </c>
      <c r="F83" s="94">
        <v>4907876</v>
      </c>
    </row>
    <row r="84" spans="1:6" s="29" customFormat="1" ht="12.75">
      <c r="A84" s="87"/>
      <c r="B84" s="115" t="s">
        <v>109</v>
      </c>
      <c r="C84" s="98">
        <v>-88726821</v>
      </c>
      <c r="D84" s="98">
        <v>-125621998</v>
      </c>
      <c r="E84" s="111" t="s">
        <v>1083</v>
      </c>
      <c r="F84" s="98">
        <v>-4907876</v>
      </c>
    </row>
    <row r="85" spans="1:6" s="29" customFormat="1" ht="25.5">
      <c r="A85" s="87"/>
      <c r="B85" s="115" t="s">
        <v>69</v>
      </c>
      <c r="C85" s="98">
        <v>-88726821</v>
      </c>
      <c r="D85" s="98">
        <v>-125621998</v>
      </c>
      <c r="E85" s="111" t="s">
        <v>1083</v>
      </c>
      <c r="F85" s="98">
        <v>-4907876</v>
      </c>
    </row>
    <row r="86" spans="1:6" s="29" customFormat="1" ht="38.25">
      <c r="A86" s="12"/>
      <c r="B86" s="30" t="s">
        <v>110</v>
      </c>
      <c r="C86" s="31"/>
      <c r="D86" s="31"/>
      <c r="E86" s="116"/>
      <c r="F86" s="31"/>
    </row>
    <row r="87" spans="1:6" s="29" customFormat="1" ht="12.75">
      <c r="A87" s="12"/>
      <c r="B87" s="30"/>
      <c r="C87" s="31"/>
      <c r="D87" s="31"/>
      <c r="E87" s="116"/>
      <c r="F87" s="31"/>
    </row>
    <row r="88" spans="1:2" s="29" customFormat="1" ht="12.75">
      <c r="A88" s="25"/>
      <c r="B88" s="26"/>
    </row>
    <row r="89" spans="1:6" s="29" customFormat="1" ht="12.75">
      <c r="A89" s="1106" t="s">
        <v>111</v>
      </c>
      <c r="B89" s="1106"/>
      <c r="E89" s="1107" t="s">
        <v>13</v>
      </c>
      <c r="F89" s="1107"/>
    </row>
    <row r="90" spans="1:5" s="29" customFormat="1" ht="12.75">
      <c r="A90" s="25"/>
      <c r="B90" s="26"/>
      <c r="E90" s="25"/>
    </row>
    <row r="91" spans="1:6" s="76" customFormat="1" ht="12.75">
      <c r="A91" s="117"/>
      <c r="C91" s="43"/>
      <c r="D91" s="43"/>
      <c r="E91" s="117"/>
      <c r="F91" s="41"/>
    </row>
    <row r="92" spans="1:6" s="76" customFormat="1" ht="12.75">
      <c r="A92" s="117"/>
      <c r="C92" s="43"/>
      <c r="D92" s="43"/>
      <c r="E92" s="117"/>
      <c r="F92" s="41"/>
    </row>
    <row r="93" spans="1:6" s="76" customFormat="1" ht="12.75">
      <c r="A93" s="117"/>
      <c r="C93" s="43"/>
      <c r="D93" s="43"/>
      <c r="E93" s="117"/>
      <c r="F93" s="41"/>
    </row>
    <row r="94" spans="1:2" s="29" customFormat="1" ht="12.75">
      <c r="A94" s="25"/>
      <c r="B94" s="26"/>
    </row>
    <row r="95" spans="1:55" s="36" customFormat="1" ht="12.75">
      <c r="A95" s="33" t="s">
        <v>14</v>
      </c>
      <c r="B95" s="24"/>
      <c r="C95" s="29"/>
      <c r="D95" s="29"/>
      <c r="E95" s="29"/>
      <c r="F95" s="29"/>
      <c r="G95" s="34"/>
      <c r="H95" s="34"/>
      <c r="I95" s="34"/>
      <c r="J95" s="34"/>
      <c r="K95" s="34"/>
      <c r="L95" s="34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</row>
    <row r="96" spans="1:2" s="29" customFormat="1" ht="12.75">
      <c r="A96" s="25"/>
      <c r="B96" s="26"/>
    </row>
    <row r="97" spans="1:2" s="29" customFormat="1" ht="12.75">
      <c r="A97" s="25"/>
      <c r="B97" s="26"/>
    </row>
    <row r="98" spans="1:2" s="29" customFormat="1" ht="12.75">
      <c r="A98" s="25"/>
      <c r="B98" s="26"/>
    </row>
    <row r="99" spans="1:2" s="29" customFormat="1" ht="12.75">
      <c r="A99" s="25"/>
      <c r="B99" s="26"/>
    </row>
    <row r="100" spans="1:2" s="29" customFormat="1" ht="12.75">
      <c r="A100" s="25"/>
      <c r="B100" s="26"/>
    </row>
    <row r="101" spans="1:2" s="29" customFormat="1" ht="12.75">
      <c r="A101" s="25"/>
      <c r="B101" s="26"/>
    </row>
    <row r="102" spans="1:2" s="29" customFormat="1" ht="12.75">
      <c r="A102" s="25"/>
      <c r="B102" s="26"/>
    </row>
    <row r="103" spans="1:2" s="29" customFormat="1" ht="12.75">
      <c r="A103" s="25"/>
      <c r="B103" s="26"/>
    </row>
    <row r="104" spans="1:2" s="29" customFormat="1" ht="12.75">
      <c r="A104" s="25"/>
      <c r="B104" s="26"/>
    </row>
    <row r="105" spans="1:2" s="29" customFormat="1" ht="12.75">
      <c r="A105" s="25"/>
      <c r="B105" s="26"/>
    </row>
    <row r="106" spans="1:2" s="29" customFormat="1" ht="12.75">
      <c r="A106" s="25"/>
      <c r="B106" s="26"/>
    </row>
    <row r="107" spans="1:2" s="29" customFormat="1" ht="12.75">
      <c r="A107" s="25"/>
      <c r="B107" s="26"/>
    </row>
    <row r="108" spans="1:2" s="29" customFormat="1" ht="12.75">
      <c r="A108" s="25"/>
      <c r="B108" s="26"/>
    </row>
    <row r="109" spans="1:2" s="29" customFormat="1" ht="12.75">
      <c r="A109" s="25"/>
      <c r="B109" s="26"/>
    </row>
    <row r="110" spans="1:2" s="29" customFormat="1" ht="12.75">
      <c r="A110" s="25"/>
      <c r="B110" s="26"/>
    </row>
    <row r="111" spans="1:2" s="29" customFormat="1" ht="12.75">
      <c r="A111" s="25"/>
      <c r="B111" s="26"/>
    </row>
    <row r="112" spans="1:2" s="29" customFormat="1" ht="12.75">
      <c r="A112" s="25"/>
      <c r="B112" s="26"/>
    </row>
    <row r="113" spans="1:2" s="29" customFormat="1" ht="12.75">
      <c r="A113" s="25"/>
      <c r="B113" s="26"/>
    </row>
    <row r="114" spans="1:2" s="29" customFormat="1" ht="12.75">
      <c r="A114" s="25"/>
      <c r="B114" s="26"/>
    </row>
    <row r="115" spans="1:2" s="29" customFormat="1" ht="12.75">
      <c r="A115" s="25"/>
      <c r="B115" s="26"/>
    </row>
    <row r="116" spans="1:2" s="29" customFormat="1" ht="12.75">
      <c r="A116" s="25"/>
      <c r="B116" s="26"/>
    </row>
    <row r="117" spans="1:2" s="29" customFormat="1" ht="12.75">
      <c r="A117" s="25"/>
      <c r="B117" s="26"/>
    </row>
    <row r="118" spans="1:2" s="29" customFormat="1" ht="12.75">
      <c r="A118" s="25"/>
      <c r="B118" s="26"/>
    </row>
    <row r="119" spans="1:2" s="29" customFormat="1" ht="12.75">
      <c r="A119" s="25"/>
      <c r="B119" s="26"/>
    </row>
    <row r="120" spans="1:2" s="29" customFormat="1" ht="12.75">
      <c r="A120" s="25"/>
      <c r="B120" s="26"/>
    </row>
    <row r="121" spans="1:2" s="29" customFormat="1" ht="12.75">
      <c r="A121" s="25"/>
      <c r="B121" s="26"/>
    </row>
    <row r="122" spans="1:2" s="29" customFormat="1" ht="12.75">
      <c r="A122" s="25"/>
      <c r="B122" s="26"/>
    </row>
    <row r="123" spans="1:2" s="29" customFormat="1" ht="12.75">
      <c r="A123" s="25"/>
      <c r="B123" s="26"/>
    </row>
    <row r="124" spans="1:2" s="29" customFormat="1" ht="12.75">
      <c r="A124" s="25"/>
      <c r="B124" s="26"/>
    </row>
    <row r="125" spans="1:2" s="29" customFormat="1" ht="12.75">
      <c r="A125" s="25"/>
      <c r="B125" s="26"/>
    </row>
    <row r="126" spans="1:2" s="29" customFormat="1" ht="12.75">
      <c r="A126" s="25"/>
      <c r="B126" s="26"/>
    </row>
    <row r="127" spans="1:2" s="29" customFormat="1" ht="12.75">
      <c r="A127" s="25"/>
      <c r="B127" s="26"/>
    </row>
    <row r="128" spans="1:2" s="29" customFormat="1" ht="12.75">
      <c r="A128" s="25"/>
      <c r="B128" s="26"/>
    </row>
    <row r="129" spans="1:2" s="29" customFormat="1" ht="12.75">
      <c r="A129" s="25"/>
      <c r="B129" s="26"/>
    </row>
    <row r="130" spans="1:2" s="29" customFormat="1" ht="12.75">
      <c r="A130" s="25"/>
      <c r="B130" s="26"/>
    </row>
    <row r="131" spans="1:2" s="29" customFormat="1" ht="12.75">
      <c r="A131" s="25"/>
      <c r="B131" s="26"/>
    </row>
    <row r="132" spans="1:2" s="29" customFormat="1" ht="12.75">
      <c r="A132" s="25"/>
      <c r="B132" s="26"/>
    </row>
    <row r="133" spans="1:2" s="29" customFormat="1" ht="12.75">
      <c r="A133" s="25"/>
      <c r="B133" s="26"/>
    </row>
    <row r="134" spans="1:2" s="29" customFormat="1" ht="12.75">
      <c r="A134" s="25"/>
      <c r="B134" s="26"/>
    </row>
    <row r="135" spans="1:2" s="29" customFormat="1" ht="12.75">
      <c r="A135" s="25"/>
      <c r="B135" s="26"/>
    </row>
    <row r="136" spans="1:2" s="29" customFormat="1" ht="12.75">
      <c r="A136" s="25"/>
      <c r="B136" s="26"/>
    </row>
    <row r="137" spans="1:2" s="29" customFormat="1" ht="12.75">
      <c r="A137" s="25"/>
      <c r="B137" s="26"/>
    </row>
    <row r="138" spans="1:2" s="29" customFormat="1" ht="12.75">
      <c r="A138" s="25"/>
      <c r="B138" s="26"/>
    </row>
    <row r="139" spans="1:2" s="29" customFormat="1" ht="12.75">
      <c r="A139" s="25"/>
      <c r="B139" s="26"/>
    </row>
    <row r="140" spans="1:2" s="29" customFormat="1" ht="12.75">
      <c r="A140" s="25"/>
      <c r="B140" s="26"/>
    </row>
    <row r="141" spans="1:2" s="29" customFormat="1" ht="12.75">
      <c r="A141" s="25"/>
      <c r="B141" s="26"/>
    </row>
    <row r="142" spans="1:2" s="29" customFormat="1" ht="12.75">
      <c r="A142" s="25"/>
      <c r="B142" s="26"/>
    </row>
    <row r="143" spans="1:2" s="29" customFormat="1" ht="12.75">
      <c r="A143" s="25"/>
      <c r="B143" s="26"/>
    </row>
    <row r="144" spans="1:2" s="29" customFormat="1" ht="12.75">
      <c r="A144" s="25"/>
      <c r="B144" s="26"/>
    </row>
    <row r="145" spans="1:2" s="29" customFormat="1" ht="12.75">
      <c r="A145" s="25"/>
      <c r="B145" s="26"/>
    </row>
    <row r="146" spans="1:2" s="29" customFormat="1" ht="12.75">
      <c r="A146" s="25"/>
      <c r="B146" s="26"/>
    </row>
    <row r="147" spans="1:2" s="29" customFormat="1" ht="12.75">
      <c r="A147" s="25"/>
      <c r="B147" s="26"/>
    </row>
    <row r="148" spans="1:2" s="29" customFormat="1" ht="12.75">
      <c r="A148" s="25"/>
      <c r="B148" s="26"/>
    </row>
    <row r="149" spans="1:2" s="29" customFormat="1" ht="12.75">
      <c r="A149" s="25"/>
      <c r="B149" s="26"/>
    </row>
    <row r="150" spans="1:2" s="29" customFormat="1" ht="12.75">
      <c r="A150" s="25"/>
      <c r="B150" s="26"/>
    </row>
    <row r="151" spans="1:2" s="29" customFormat="1" ht="12.75">
      <c r="A151" s="25"/>
      <c r="B151" s="26"/>
    </row>
    <row r="152" spans="1:2" s="29" customFormat="1" ht="12.75">
      <c r="A152" s="25"/>
      <c r="B152" s="26"/>
    </row>
    <row r="153" spans="1:2" s="29" customFormat="1" ht="12.75">
      <c r="A153" s="25"/>
      <c r="B153" s="26"/>
    </row>
    <row r="154" spans="1:2" s="29" customFormat="1" ht="12.75">
      <c r="A154" s="25"/>
      <c r="B154" s="26"/>
    </row>
    <row r="155" spans="1:2" s="29" customFormat="1" ht="12.75">
      <c r="A155" s="25"/>
      <c r="B155" s="26"/>
    </row>
    <row r="156" spans="1:2" s="29" customFormat="1" ht="12.75">
      <c r="A156" s="25"/>
      <c r="B156" s="26"/>
    </row>
    <row r="157" spans="1:2" s="29" customFormat="1" ht="12.75">
      <c r="A157" s="25"/>
      <c r="B157" s="26"/>
    </row>
    <row r="158" spans="1:2" s="29" customFormat="1" ht="12.75">
      <c r="A158" s="25"/>
      <c r="B158" s="26"/>
    </row>
    <row r="159" spans="1:2" s="29" customFormat="1" ht="12.75">
      <c r="A159" s="25"/>
      <c r="B159" s="26"/>
    </row>
    <row r="160" spans="1:2" s="29" customFormat="1" ht="12.75">
      <c r="A160" s="25"/>
      <c r="B160" s="26"/>
    </row>
    <row r="161" spans="1:2" s="29" customFormat="1" ht="12.75">
      <c r="A161" s="25"/>
      <c r="B161" s="26"/>
    </row>
    <row r="162" spans="1:2" s="29" customFormat="1" ht="12.75">
      <c r="A162" s="25"/>
      <c r="B162" s="26"/>
    </row>
    <row r="163" spans="1:2" s="29" customFormat="1" ht="12.75">
      <c r="A163" s="25"/>
      <c r="B163" s="26"/>
    </row>
    <row r="164" spans="1:2" s="29" customFormat="1" ht="12.75">
      <c r="A164" s="25"/>
      <c r="B164" s="26"/>
    </row>
    <row r="165" spans="1:2" s="29" customFormat="1" ht="12.75">
      <c r="A165" s="25"/>
      <c r="B165" s="26"/>
    </row>
    <row r="166" spans="1:2" s="29" customFormat="1" ht="12.75">
      <c r="A166" s="25"/>
      <c r="B166" s="26"/>
    </row>
    <row r="167" spans="1:2" s="29" customFormat="1" ht="12.75">
      <c r="A167" s="25"/>
      <c r="B167" s="26"/>
    </row>
    <row r="168" spans="1:2" s="29" customFormat="1" ht="12.75">
      <c r="A168" s="25"/>
      <c r="B168" s="26"/>
    </row>
    <row r="169" spans="1:2" s="29" customFormat="1" ht="12.75">
      <c r="A169" s="25"/>
      <c r="B169" s="26"/>
    </row>
    <row r="170" spans="1:2" s="29" customFormat="1" ht="12.75">
      <c r="A170" s="25"/>
      <c r="B170" s="26"/>
    </row>
    <row r="171" spans="1:2" s="29" customFormat="1" ht="12.75">
      <c r="A171" s="25"/>
      <c r="B171" s="26"/>
    </row>
    <row r="172" spans="1:2" s="29" customFormat="1" ht="12.75">
      <c r="A172" s="25"/>
      <c r="B172" s="26"/>
    </row>
    <row r="173" spans="1:2" s="29" customFormat="1" ht="12.75">
      <c r="A173" s="25"/>
      <c r="B173" s="26"/>
    </row>
    <row r="174" spans="1:2" s="29" customFormat="1" ht="12.75">
      <c r="A174" s="25"/>
      <c r="B174" s="26"/>
    </row>
    <row r="175" spans="1:2" s="29" customFormat="1" ht="12.75">
      <c r="A175" s="25"/>
      <c r="B175" s="26"/>
    </row>
    <row r="176" spans="1:2" s="29" customFormat="1" ht="12.75">
      <c r="A176" s="25"/>
      <c r="B176" s="26"/>
    </row>
    <row r="177" spans="1:2" s="29" customFormat="1" ht="12.75">
      <c r="A177" s="25"/>
      <c r="B177" s="26"/>
    </row>
    <row r="178" spans="1:2" s="29" customFormat="1" ht="12.75">
      <c r="A178" s="25"/>
      <c r="B178" s="26"/>
    </row>
    <row r="179" spans="1:2" s="29" customFormat="1" ht="12.75">
      <c r="A179" s="25"/>
      <c r="B179" s="26"/>
    </row>
    <row r="180" spans="1:2" s="29" customFormat="1" ht="12.75">
      <c r="A180" s="25"/>
      <c r="B180" s="26"/>
    </row>
    <row r="181" spans="1:2" s="29" customFormat="1" ht="12.75">
      <c r="A181" s="25"/>
      <c r="B181" s="26"/>
    </row>
    <row r="182" spans="1:2" s="29" customFormat="1" ht="12.75">
      <c r="A182" s="25"/>
      <c r="B182" s="26"/>
    </row>
    <row r="183" spans="1:2" s="29" customFormat="1" ht="12.75">
      <c r="A183" s="25"/>
      <c r="B183" s="26"/>
    </row>
    <row r="184" spans="1:2" s="29" customFormat="1" ht="12.75">
      <c r="A184" s="25"/>
      <c r="B184" s="26"/>
    </row>
    <row r="185" spans="1:2" s="29" customFormat="1" ht="12.75">
      <c r="A185" s="25"/>
      <c r="B185" s="26"/>
    </row>
    <row r="186" spans="1:2" s="29" customFormat="1" ht="12.75">
      <c r="A186" s="25"/>
      <c r="B186" s="26"/>
    </row>
    <row r="187" spans="1:2" s="29" customFormat="1" ht="12.75">
      <c r="A187" s="25"/>
      <c r="B187" s="26"/>
    </row>
    <row r="188" spans="1:2" s="29" customFormat="1" ht="12.75">
      <c r="A188" s="25"/>
      <c r="B188" s="26"/>
    </row>
    <row r="189" spans="1:2" s="29" customFormat="1" ht="12.75">
      <c r="A189" s="25"/>
      <c r="B189" s="26"/>
    </row>
    <row r="190" spans="1:2" s="29" customFormat="1" ht="12.75">
      <c r="A190" s="25"/>
      <c r="B190" s="26"/>
    </row>
    <row r="191" spans="1:2" s="29" customFormat="1" ht="12.75">
      <c r="A191" s="25"/>
      <c r="B191" s="26"/>
    </row>
    <row r="192" spans="1:2" s="29" customFormat="1" ht="12.75">
      <c r="A192" s="25"/>
      <c r="B192" s="26"/>
    </row>
    <row r="193" spans="1:2" s="29" customFormat="1" ht="12.75">
      <c r="A193" s="25"/>
      <c r="B193" s="26"/>
    </row>
    <row r="194" spans="1:2" s="29" customFormat="1" ht="12.75">
      <c r="A194" s="25"/>
      <c r="B194" s="26"/>
    </row>
    <row r="195" spans="1:2" s="29" customFormat="1" ht="12.75">
      <c r="A195" s="25"/>
      <c r="B195" s="26"/>
    </row>
    <row r="196" spans="1:2" s="29" customFormat="1" ht="12.75">
      <c r="A196" s="25"/>
      <c r="B196" s="26"/>
    </row>
    <row r="197" spans="1:2" s="29" customFormat="1" ht="12.75">
      <c r="A197" s="25"/>
      <c r="B197" s="26"/>
    </row>
    <row r="198" spans="1:2" s="29" customFormat="1" ht="12.75">
      <c r="A198" s="25"/>
      <c r="B198" s="26"/>
    </row>
    <row r="199" spans="1:2" s="29" customFormat="1" ht="12.75">
      <c r="A199" s="25"/>
      <c r="B199" s="26"/>
    </row>
    <row r="200" spans="1:2" s="29" customFormat="1" ht="12.75">
      <c r="A200" s="25"/>
      <c r="B200" s="26"/>
    </row>
    <row r="201" spans="1:2" s="29" customFormat="1" ht="12.75">
      <c r="A201" s="25"/>
      <c r="B201" s="26"/>
    </row>
    <row r="202" spans="1:2" s="29" customFormat="1" ht="12.75">
      <c r="A202" s="25"/>
      <c r="B202" s="26"/>
    </row>
    <row r="203" spans="1:2" s="29" customFormat="1" ht="12.75">
      <c r="A203" s="25"/>
      <c r="B203" s="26"/>
    </row>
    <row r="204" spans="1:2" s="29" customFormat="1" ht="12.75">
      <c r="A204" s="25"/>
      <c r="B204" s="26"/>
    </row>
    <row r="205" spans="1:2" s="29" customFormat="1" ht="12.75">
      <c r="A205" s="25"/>
      <c r="B205" s="26"/>
    </row>
    <row r="206" spans="1:6" s="29" customFormat="1" ht="12.75">
      <c r="A206" s="25"/>
      <c r="B206" s="26"/>
      <c r="C206"/>
      <c r="D206"/>
      <c r="E206"/>
      <c r="F206"/>
    </row>
    <row r="207" spans="1:6" s="29" customFormat="1" ht="12.75">
      <c r="A207" s="25"/>
      <c r="B207" s="26"/>
      <c r="C207"/>
      <c r="D207"/>
      <c r="E207"/>
      <c r="F207"/>
    </row>
    <row r="208" spans="1:6" s="29" customFormat="1" ht="12.75">
      <c r="A208" s="25"/>
      <c r="B208" s="26"/>
      <c r="C208"/>
      <c r="D208"/>
      <c r="E208"/>
      <c r="F208"/>
    </row>
    <row r="209" spans="1:6" s="29" customFormat="1" ht="12.75">
      <c r="A209" s="25"/>
      <c r="B209" s="26"/>
      <c r="C209"/>
      <c r="D209"/>
      <c r="E209"/>
      <c r="F209"/>
    </row>
    <row r="210" spans="1:6" s="29" customFormat="1" ht="12.75">
      <c r="A210" s="25"/>
      <c r="B210" s="26"/>
      <c r="C210"/>
      <c r="D210"/>
      <c r="E210"/>
      <c r="F210"/>
    </row>
  </sheetData>
  <mergeCells count="9">
    <mergeCell ref="A1:F1"/>
    <mergeCell ref="A2:F2"/>
    <mergeCell ref="A4:F4"/>
    <mergeCell ref="A6:F6"/>
    <mergeCell ref="A89:B89"/>
    <mergeCell ref="E89:F89"/>
    <mergeCell ref="A7:F7"/>
    <mergeCell ref="A8:F8"/>
    <mergeCell ref="A9:F9"/>
  </mergeCells>
  <printOptions horizontalCentered="1"/>
  <pageMargins left="0.7480314960629921" right="0.2755905511811024" top="0.7874015748031497" bottom="0.7874015748031497" header="0.5118110236220472" footer="0.5118110236220472"/>
  <pageSetup firstPageNumber="5" useFirstPageNumber="1" horizontalDpi="600" verticalDpi="600" orientation="portrait" paperSize="9" scale="79" r:id="rId1"/>
  <headerFooter alignWithMargins="0">
    <oddFooter>&amp;C&amp;P</oddFooter>
  </headerFooter>
  <rowBreaks count="1" manualBreakCount="1">
    <brk id="54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4"/>
  <sheetViews>
    <sheetView workbookViewId="0" topLeftCell="A4">
      <selection activeCell="K30" sqref="K29:K30"/>
    </sheetView>
  </sheetViews>
  <sheetFormatPr defaultColWidth="9.140625" defaultRowHeight="17.25" customHeight="1"/>
  <cols>
    <col min="1" max="1" width="9.140625" style="723" customWidth="1"/>
    <col min="2" max="2" width="38.28125" style="796" customWidth="1"/>
    <col min="3" max="3" width="11.7109375" style="834" customWidth="1"/>
    <col min="4" max="5" width="11.7109375" style="15" customWidth="1"/>
    <col min="6" max="6" width="11.7109375" style="44" customWidth="1"/>
    <col min="7" max="7" width="8.28125" style="15" customWidth="1"/>
    <col min="8" max="8" width="12.8515625" style="13" customWidth="1"/>
    <col min="9" max="9" width="9.140625" style="15" customWidth="1"/>
    <col min="10" max="10" width="8.421875" style="15" customWidth="1"/>
    <col min="11" max="16384" width="9.140625" style="15" customWidth="1"/>
  </cols>
  <sheetData>
    <row r="1" spans="1:55" ht="12.75">
      <c r="A1" s="1111" t="s">
        <v>1066</v>
      </c>
      <c r="B1" s="1111"/>
      <c r="C1" s="1111"/>
      <c r="D1" s="1111"/>
      <c r="E1" s="1111"/>
      <c r="F1" s="11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12" t="s">
        <v>1067</v>
      </c>
      <c r="B2" s="1112"/>
      <c r="C2" s="1112"/>
      <c r="D2" s="1112"/>
      <c r="E2" s="1112"/>
      <c r="F2" s="111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40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13" t="s">
        <v>1068</v>
      </c>
      <c r="B4" s="1113"/>
      <c r="C4" s="1113"/>
      <c r="D4" s="1113"/>
      <c r="E4" s="1113"/>
      <c r="F4" s="11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42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ht="17.25" customHeight="1">
      <c r="A6" s="1114" t="s">
        <v>1069</v>
      </c>
      <c r="B6" s="1114"/>
      <c r="C6" s="1114"/>
      <c r="D6" s="1114"/>
      <c r="E6" s="1114"/>
      <c r="F6" s="1114"/>
      <c r="M6" s="13"/>
      <c r="N6" s="13"/>
      <c r="O6" s="13"/>
      <c r="P6" s="13"/>
      <c r="Q6" s="13"/>
    </row>
    <row r="7" spans="1:7" ht="17.25" customHeight="1">
      <c r="A7" s="1121" t="s">
        <v>1059</v>
      </c>
      <c r="B7" s="1121"/>
      <c r="C7" s="1121"/>
      <c r="D7" s="1121"/>
      <c r="E7" s="1121"/>
      <c r="F7" s="1121"/>
      <c r="G7" s="824"/>
    </row>
    <row r="8" spans="1:7" ht="17.25" customHeight="1">
      <c r="A8" s="214" t="s">
        <v>1402</v>
      </c>
      <c r="B8" s="214"/>
      <c r="C8" s="214"/>
      <c r="D8" s="214"/>
      <c r="E8" s="214"/>
      <c r="F8" s="214"/>
      <c r="G8" s="824"/>
    </row>
    <row r="9" spans="1:7" ht="17.25" customHeight="1">
      <c r="A9" s="1110" t="s">
        <v>1072</v>
      </c>
      <c r="B9" s="1110"/>
      <c r="C9" s="1110"/>
      <c r="D9" s="1110"/>
      <c r="E9" s="1110"/>
      <c r="F9" s="1110"/>
      <c r="G9" s="824"/>
    </row>
    <row r="10" spans="1:8" s="25" customFormat="1" ht="17.25" customHeight="1">
      <c r="A10" s="23" t="s">
        <v>1073</v>
      </c>
      <c r="B10" s="24"/>
      <c r="C10" s="20"/>
      <c r="D10" s="18"/>
      <c r="E10" s="19"/>
      <c r="F10" s="51" t="s">
        <v>676</v>
      </c>
      <c r="G10" s="825"/>
      <c r="H10" s="12"/>
    </row>
    <row r="11" spans="1:8" s="25" customFormat="1" ht="17.25" customHeight="1">
      <c r="A11" s="588"/>
      <c r="B11" s="589"/>
      <c r="C11" s="15"/>
      <c r="D11" s="590"/>
      <c r="E11" s="15"/>
      <c r="F11" s="826" t="s">
        <v>1060</v>
      </c>
      <c r="G11" s="23"/>
      <c r="H11" s="12"/>
    </row>
    <row r="12" spans="1:8" s="25" customFormat="1" ht="17.25" customHeight="1">
      <c r="A12" s="588"/>
      <c r="B12" s="589"/>
      <c r="C12" s="15"/>
      <c r="D12" s="590"/>
      <c r="E12" s="15"/>
      <c r="F12" s="826" t="s">
        <v>17</v>
      </c>
      <c r="G12" s="23"/>
      <c r="H12" s="12"/>
    </row>
    <row r="13" spans="1:8" s="25" customFormat="1" ht="38.25">
      <c r="A13" s="737" t="s">
        <v>1607</v>
      </c>
      <c r="B13" s="737" t="s">
        <v>1076</v>
      </c>
      <c r="C13" s="737" t="s">
        <v>115</v>
      </c>
      <c r="D13" s="737" t="s">
        <v>20</v>
      </c>
      <c r="E13" s="737" t="s">
        <v>680</v>
      </c>
      <c r="F13" s="288" t="s">
        <v>22</v>
      </c>
      <c r="H13" s="12"/>
    </row>
    <row r="14" spans="1:8" s="25" customFormat="1" ht="12.75">
      <c r="A14" s="701" t="s">
        <v>947</v>
      </c>
      <c r="B14" s="701" t="s">
        <v>948</v>
      </c>
      <c r="C14" s="701" t="s">
        <v>949</v>
      </c>
      <c r="D14" s="701" t="s">
        <v>950</v>
      </c>
      <c r="E14" s="701" t="s">
        <v>951</v>
      </c>
      <c r="F14" s="701" t="s">
        <v>952</v>
      </c>
      <c r="H14" s="12"/>
    </row>
    <row r="15" spans="1:8" s="25" customFormat="1" ht="12.75">
      <c r="A15" s="90"/>
      <c r="B15" s="662" t="s">
        <v>1061</v>
      </c>
      <c r="C15" s="264">
        <v>4258117</v>
      </c>
      <c r="D15" s="264">
        <v>2726741</v>
      </c>
      <c r="E15" s="827">
        <v>64.0363099463918</v>
      </c>
      <c r="F15" s="265">
        <v>313819</v>
      </c>
      <c r="H15" s="12"/>
    </row>
    <row r="16" spans="1:8" s="25" customFormat="1" ht="17.25" customHeight="1">
      <c r="A16" s="90"/>
      <c r="B16" s="828" t="s">
        <v>1062</v>
      </c>
      <c r="C16" s="264">
        <v>4247599</v>
      </c>
      <c r="D16" s="264">
        <v>2719673</v>
      </c>
      <c r="E16" s="827">
        <v>64.02847820615835</v>
      </c>
      <c r="F16" s="265">
        <v>313919</v>
      </c>
      <c r="H16" s="12"/>
    </row>
    <row r="17" spans="1:8" s="25" customFormat="1" ht="15.75">
      <c r="A17" s="701" t="s">
        <v>1676</v>
      </c>
      <c r="B17" s="578" t="s">
        <v>1677</v>
      </c>
      <c r="C17" s="269">
        <v>206772</v>
      </c>
      <c r="D17" s="269">
        <v>166148</v>
      </c>
      <c r="E17" s="829">
        <v>80.35323931673534</v>
      </c>
      <c r="F17" s="270">
        <v>24133</v>
      </c>
      <c r="H17" s="830"/>
    </row>
    <row r="18" spans="1:8" s="25" customFormat="1" ht="15.75">
      <c r="A18" s="701" t="s">
        <v>1678</v>
      </c>
      <c r="B18" s="578" t="s">
        <v>1679</v>
      </c>
      <c r="C18" s="269">
        <v>0</v>
      </c>
      <c r="D18" s="269">
        <v>0</v>
      </c>
      <c r="E18" s="829">
        <v>0</v>
      </c>
      <c r="F18" s="270">
        <v>0</v>
      </c>
      <c r="H18" s="830"/>
    </row>
    <row r="19" spans="1:8" s="25" customFormat="1" ht="12.75" customHeight="1">
      <c r="A19" s="701" t="s">
        <v>1680</v>
      </c>
      <c r="B19" s="578" t="s">
        <v>1681</v>
      </c>
      <c r="C19" s="269">
        <v>10249</v>
      </c>
      <c r="D19" s="269">
        <v>5142</v>
      </c>
      <c r="E19" s="829">
        <v>50.170748365694216</v>
      </c>
      <c r="F19" s="270">
        <v>2359</v>
      </c>
      <c r="H19" s="830"/>
    </row>
    <row r="20" spans="1:10" s="25" customFormat="1" ht="15.75">
      <c r="A20" s="701" t="s">
        <v>1682</v>
      </c>
      <c r="B20" s="578" t="s">
        <v>1683</v>
      </c>
      <c r="C20" s="269">
        <v>1121142</v>
      </c>
      <c r="D20" s="269">
        <v>524353</v>
      </c>
      <c r="E20" s="829">
        <v>46.76954391147598</v>
      </c>
      <c r="F20" s="270">
        <v>54027</v>
      </c>
      <c r="H20" s="830"/>
      <c r="J20" s="25" t="s">
        <v>1509</v>
      </c>
    </row>
    <row r="21" spans="1:8" s="25" customFormat="1" ht="15.75">
      <c r="A21" s="701" t="s">
        <v>1684</v>
      </c>
      <c r="B21" s="578" t="s">
        <v>1685</v>
      </c>
      <c r="C21" s="269">
        <v>8513</v>
      </c>
      <c r="D21" s="269">
        <v>8453</v>
      </c>
      <c r="E21" s="829">
        <v>99.29519558322565</v>
      </c>
      <c r="F21" s="270">
        <v>719</v>
      </c>
      <c r="H21" s="830"/>
    </row>
    <row r="22" spans="1:8" s="25" customFormat="1" ht="12.75" customHeight="1">
      <c r="A22" s="701" t="s">
        <v>1686</v>
      </c>
      <c r="B22" s="578" t="s">
        <v>1687</v>
      </c>
      <c r="C22" s="269">
        <v>279760</v>
      </c>
      <c r="D22" s="269">
        <v>142884</v>
      </c>
      <c r="E22" s="829">
        <v>51.07377752359165</v>
      </c>
      <c r="F22" s="270">
        <v>8935</v>
      </c>
      <c r="H22" s="830"/>
    </row>
    <row r="23" spans="1:8" s="25" customFormat="1" ht="38.25">
      <c r="A23" s="701" t="s">
        <v>1688</v>
      </c>
      <c r="B23" s="578" t="s">
        <v>669</v>
      </c>
      <c r="C23" s="269">
        <v>1232393</v>
      </c>
      <c r="D23" s="269">
        <v>923542</v>
      </c>
      <c r="E23" s="829">
        <v>74.93891964657378</v>
      </c>
      <c r="F23" s="270">
        <v>99072</v>
      </c>
      <c r="H23" s="830"/>
    </row>
    <row r="24" spans="1:8" s="25" customFormat="1" ht="15.75">
      <c r="A24" s="701" t="s">
        <v>1690</v>
      </c>
      <c r="B24" s="578" t="s">
        <v>840</v>
      </c>
      <c r="C24" s="269">
        <v>991431</v>
      </c>
      <c r="D24" s="269">
        <v>845306</v>
      </c>
      <c r="E24" s="829">
        <v>85.26120325065486</v>
      </c>
      <c r="F24" s="270">
        <v>96084</v>
      </c>
      <c r="H24" s="830"/>
    </row>
    <row r="25" spans="1:8" s="25" customFormat="1" ht="15.75">
      <c r="A25" s="701" t="s">
        <v>1692</v>
      </c>
      <c r="B25" s="578" t="s">
        <v>1693</v>
      </c>
      <c r="C25" s="269">
        <v>611</v>
      </c>
      <c r="D25" s="269">
        <v>609</v>
      </c>
      <c r="E25" s="829">
        <v>0</v>
      </c>
      <c r="F25" s="270">
        <v>0</v>
      </c>
      <c r="H25" s="830"/>
    </row>
    <row r="26" spans="1:8" s="25" customFormat="1" ht="25.5">
      <c r="A26" s="701" t="s">
        <v>1694</v>
      </c>
      <c r="B26" s="578" t="s">
        <v>841</v>
      </c>
      <c r="C26" s="269">
        <v>0</v>
      </c>
      <c r="D26" s="269">
        <v>0</v>
      </c>
      <c r="E26" s="829">
        <v>0</v>
      </c>
      <c r="F26" s="270">
        <v>0</v>
      </c>
      <c r="H26" s="830"/>
    </row>
    <row r="27" spans="1:8" s="25" customFormat="1" ht="25.5">
      <c r="A27" s="701" t="s">
        <v>1696</v>
      </c>
      <c r="B27" s="578" t="s">
        <v>1697</v>
      </c>
      <c r="C27" s="269">
        <v>0</v>
      </c>
      <c r="D27" s="269">
        <v>0</v>
      </c>
      <c r="E27" s="829">
        <v>0</v>
      </c>
      <c r="F27" s="270">
        <v>0</v>
      </c>
      <c r="H27" s="830"/>
    </row>
    <row r="28" spans="1:8" s="25" customFormat="1" ht="15.75">
      <c r="A28" s="701" t="s">
        <v>1698</v>
      </c>
      <c r="B28" s="578" t="s">
        <v>1063</v>
      </c>
      <c r="C28" s="618">
        <v>54371</v>
      </c>
      <c r="D28" s="269">
        <v>14105</v>
      </c>
      <c r="E28" s="829">
        <v>25.942138272240715</v>
      </c>
      <c r="F28" s="270">
        <v>10836</v>
      </c>
      <c r="H28" s="830"/>
    </row>
    <row r="29" spans="1:8" s="25" customFormat="1" ht="15.75">
      <c r="A29" s="701" t="s">
        <v>1700</v>
      </c>
      <c r="B29" s="578" t="s">
        <v>1701</v>
      </c>
      <c r="C29" s="269">
        <v>142281</v>
      </c>
      <c r="D29" s="269">
        <v>88266</v>
      </c>
      <c r="E29" s="829">
        <v>62.03639277204967</v>
      </c>
      <c r="F29" s="270">
        <v>17091</v>
      </c>
      <c r="H29" s="830"/>
    </row>
    <row r="30" spans="1:8" s="25" customFormat="1" ht="12.75">
      <c r="A30" s="701" t="s">
        <v>844</v>
      </c>
      <c r="B30" s="578" t="s">
        <v>845</v>
      </c>
      <c r="C30" s="269">
        <v>0</v>
      </c>
      <c r="D30" s="269">
        <v>0</v>
      </c>
      <c r="E30" s="829">
        <v>0</v>
      </c>
      <c r="F30" s="270">
        <v>0</v>
      </c>
      <c r="H30" s="12"/>
    </row>
    <row r="31" spans="1:8" s="25" customFormat="1" ht="25.5">
      <c r="A31" s="701" t="s">
        <v>846</v>
      </c>
      <c r="B31" s="578" t="s">
        <v>847</v>
      </c>
      <c r="C31" s="269">
        <v>200076</v>
      </c>
      <c r="D31" s="269">
        <v>865</v>
      </c>
      <c r="E31" s="829">
        <v>0.4323357124292769</v>
      </c>
      <c r="F31" s="270">
        <v>663</v>
      </c>
      <c r="H31" s="830"/>
    </row>
    <row r="32" spans="1:8" s="25" customFormat="1" ht="15.75">
      <c r="A32" s="662" t="s">
        <v>850</v>
      </c>
      <c r="B32" s="828" t="s">
        <v>1064</v>
      </c>
      <c r="C32" s="264">
        <v>10518</v>
      </c>
      <c r="D32" s="264">
        <v>7068</v>
      </c>
      <c r="E32" s="827">
        <v>67.19908727895037</v>
      </c>
      <c r="F32" s="265">
        <v>-100</v>
      </c>
      <c r="H32" s="830"/>
    </row>
    <row r="33" spans="1:8" s="185" customFormat="1" ht="12.75">
      <c r="A33" s="2"/>
      <c r="B33" s="676"/>
      <c r="C33" s="195"/>
      <c r="D33" s="195"/>
      <c r="E33" s="195"/>
      <c r="F33" s="318"/>
      <c r="H33" s="831"/>
    </row>
    <row r="34" spans="1:8" s="25" customFormat="1" ht="12.75">
      <c r="A34" s="844"/>
      <c r="B34" s="844"/>
      <c r="C34" s="844"/>
      <c r="D34" s="844"/>
      <c r="E34" s="844"/>
      <c r="F34" s="844"/>
      <c r="H34" s="12"/>
    </row>
    <row r="35" spans="1:8" s="25" customFormat="1" ht="12.75">
      <c r="A35" s="768"/>
      <c r="B35" s="768"/>
      <c r="C35" s="768"/>
      <c r="D35" s="768"/>
      <c r="E35" s="768"/>
      <c r="F35" s="362"/>
      <c r="H35" s="12"/>
    </row>
    <row r="36" spans="1:8" s="25" customFormat="1" ht="17.25" customHeight="1">
      <c r="A36" s="247" t="s">
        <v>1065</v>
      </c>
      <c r="B36" s="247"/>
      <c r="C36" s="15"/>
      <c r="D36" s="539"/>
      <c r="E36" s="15"/>
      <c r="F36" s="44" t="s">
        <v>13</v>
      </c>
      <c r="H36" s="12"/>
    </row>
    <row r="37" spans="1:8" s="53" customFormat="1" ht="17.25" customHeight="1">
      <c r="A37" s="247"/>
      <c r="B37" s="247"/>
      <c r="C37" s="44"/>
      <c r="D37" s="281"/>
      <c r="E37" s="15"/>
      <c r="F37" s="525"/>
      <c r="H37" s="41"/>
    </row>
    <row r="38" spans="1:7" s="12" customFormat="1" ht="17.25" customHeight="1">
      <c r="A38" s="821"/>
      <c r="B38" s="821"/>
      <c r="C38" s="15"/>
      <c r="D38" s="539"/>
      <c r="E38" s="648"/>
      <c r="F38" s="525"/>
      <c r="G38" s="13"/>
    </row>
    <row r="39" spans="1:7" s="12" customFormat="1" ht="17.25" customHeight="1">
      <c r="A39" s="33" t="s">
        <v>1052</v>
      </c>
      <c r="B39" s="33"/>
      <c r="C39" s="651"/>
      <c r="D39" s="822"/>
      <c r="E39" s="652"/>
      <c r="F39" s="832"/>
      <c r="G39" s="13"/>
    </row>
    <row r="40" spans="1:6" s="12" customFormat="1" ht="17.25" customHeight="1">
      <c r="A40" s="25"/>
      <c r="B40" s="23"/>
      <c r="C40" s="131"/>
      <c r="D40" s="23"/>
      <c r="E40" s="131"/>
      <c r="F40" s="54"/>
    </row>
    <row r="41" spans="1:6" s="12" customFormat="1" ht="17.25" customHeight="1">
      <c r="A41" s="23"/>
      <c r="B41" s="789"/>
      <c r="C41" s="25"/>
      <c r="D41" s="25"/>
      <c r="E41" s="25"/>
      <c r="F41" s="53"/>
    </row>
    <row r="42" spans="1:6" s="12" customFormat="1" ht="17.25" customHeight="1">
      <c r="A42" s="23"/>
      <c r="B42" s="789"/>
      <c r="C42" s="25"/>
      <c r="D42" s="25"/>
      <c r="E42" s="25"/>
      <c r="F42" s="53"/>
    </row>
    <row r="43" spans="1:8" s="25" customFormat="1" ht="17.25" customHeight="1">
      <c r="A43" s="833"/>
      <c r="B43" s="23"/>
      <c r="F43" s="53"/>
      <c r="H43" s="12"/>
    </row>
    <row r="44" ht="17.25" customHeight="1">
      <c r="A44" s="796"/>
    </row>
  </sheetData>
  <mergeCells count="8">
    <mergeCell ref="A1:F1"/>
    <mergeCell ref="A2:F2"/>
    <mergeCell ref="A6:F6"/>
    <mergeCell ref="A8:F8"/>
    <mergeCell ref="A34:F34"/>
    <mergeCell ref="A7:F7"/>
    <mergeCell ref="A4:F4"/>
    <mergeCell ref="A9:F9"/>
  </mergeCells>
  <printOptions horizontalCentered="1"/>
  <pageMargins left="0.7480314960629921" right="0.35433070866141736" top="0.984251968503937" bottom="0.984251968503937" header="0.5118110236220472" footer="0.5118110236220472"/>
  <pageSetup firstPageNumber="52" useFirstPageNumber="1" fitToHeight="1" fitToWidth="1" horizontalDpi="600" verticalDpi="600" orientation="portrait" paperSize="9" scale="98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32"/>
  <sheetViews>
    <sheetView zoomScaleSheetLayoutView="100" workbookViewId="0" topLeftCell="A1">
      <selection activeCell="A11" sqref="A11"/>
    </sheetView>
  </sheetViews>
  <sheetFormatPr defaultColWidth="9.140625" defaultRowHeight="9.75" customHeight="1"/>
  <cols>
    <col min="1" max="1" width="58.28125" style="955" customWidth="1"/>
    <col min="2" max="2" width="12.28125" style="955" customWidth="1"/>
    <col min="3" max="3" width="12.8515625" style="955" customWidth="1"/>
    <col min="4" max="4" width="12.00390625" style="954" customWidth="1"/>
    <col min="5" max="5" width="10.28125" style="53" customWidth="1"/>
    <col min="6" max="6" width="10.421875" style="53" customWidth="1"/>
    <col min="7" max="16384" width="9.140625" style="53" customWidth="1"/>
  </cols>
  <sheetData>
    <row r="1" spans="1:4" ht="20.25" customHeight="1">
      <c r="A1" s="1102" t="s">
        <v>1066</v>
      </c>
      <c r="B1" s="1102"/>
      <c r="C1" s="1102"/>
      <c r="D1" s="1102"/>
    </row>
    <row r="2" spans="1:4" ht="12.75" customHeight="1">
      <c r="A2" s="1103" t="s">
        <v>1067</v>
      </c>
      <c r="B2" s="1103"/>
      <c r="C2" s="1103"/>
      <c r="D2" s="1103"/>
    </row>
    <row r="3" spans="1:4" ht="1.5" customHeight="1">
      <c r="A3" s="40"/>
      <c r="B3" s="8"/>
      <c r="C3" s="8"/>
      <c r="D3" s="8"/>
    </row>
    <row r="4" spans="1:4" ht="12" customHeight="1">
      <c r="A4" s="1104" t="s">
        <v>1068</v>
      </c>
      <c r="B4" s="1104"/>
      <c r="C4" s="1104"/>
      <c r="D4" s="1104"/>
    </row>
    <row r="6" spans="1:4" ht="12.75">
      <c r="A6" s="1102" t="s">
        <v>1069</v>
      </c>
      <c r="B6" s="1102"/>
      <c r="C6" s="1102"/>
      <c r="D6" s="1102"/>
    </row>
    <row r="7" spans="1:4" s="44" customFormat="1" ht="13.5" customHeight="1">
      <c r="A7" s="1098" t="s">
        <v>1785</v>
      </c>
      <c r="B7" s="1098"/>
      <c r="C7" s="1098"/>
      <c r="D7" s="1098"/>
    </row>
    <row r="8" spans="1:4" s="44" customFormat="1" ht="14.25" customHeight="1">
      <c r="A8" s="1102" t="s">
        <v>1402</v>
      </c>
      <c r="B8" s="1102"/>
      <c r="C8" s="1102"/>
      <c r="D8" s="1102"/>
    </row>
    <row r="9" spans="1:4" s="44" customFormat="1" ht="14.25" customHeight="1">
      <c r="A9" s="1100" t="s">
        <v>1072</v>
      </c>
      <c r="B9" s="1100"/>
      <c r="C9" s="1100"/>
      <c r="D9" s="1100"/>
    </row>
    <row r="10" spans="1:4" s="44" customFormat="1" ht="14.25" customHeight="1">
      <c r="A10" s="49" t="s">
        <v>1073</v>
      </c>
      <c r="B10" s="33"/>
      <c r="C10" s="50"/>
      <c r="D10" s="51" t="s">
        <v>676</v>
      </c>
    </row>
    <row r="11" spans="1:4" s="44" customFormat="1" ht="14.25" customHeight="1">
      <c r="A11" s="845"/>
      <c r="B11" s="845"/>
      <c r="C11" s="845"/>
      <c r="D11" s="846" t="s">
        <v>1786</v>
      </c>
    </row>
    <row r="12" spans="1:4" ht="15.75" customHeight="1">
      <c r="A12" s="302"/>
      <c r="B12" s="53"/>
      <c r="C12" s="53"/>
      <c r="D12" s="54" t="s">
        <v>1787</v>
      </c>
    </row>
    <row r="13" spans="1:4" ht="35.25" customHeight="1">
      <c r="A13" s="847" t="s">
        <v>1076</v>
      </c>
      <c r="B13" s="847" t="s">
        <v>115</v>
      </c>
      <c r="C13" s="848" t="s">
        <v>20</v>
      </c>
      <c r="D13" s="847" t="s">
        <v>1080</v>
      </c>
    </row>
    <row r="14" spans="1:4" ht="15" customHeight="1">
      <c r="A14" s="847">
        <v>1</v>
      </c>
      <c r="B14" s="847">
        <v>2</v>
      </c>
      <c r="C14" s="848">
        <v>3</v>
      </c>
      <c r="D14" s="847">
        <v>4</v>
      </c>
    </row>
    <row r="15" spans="1:6" ht="12.75" customHeight="1">
      <c r="A15" s="849" t="s">
        <v>1788</v>
      </c>
      <c r="B15" s="850">
        <v>42201205</v>
      </c>
      <c r="C15" s="851">
        <v>13972025</v>
      </c>
      <c r="D15" s="851">
        <v>5026151</v>
      </c>
      <c r="E15" s="351"/>
      <c r="F15" s="351"/>
    </row>
    <row r="16" spans="1:6" ht="12.75" customHeight="1">
      <c r="A16" s="852" t="s">
        <v>1789</v>
      </c>
      <c r="B16" s="853">
        <v>81285100</v>
      </c>
      <c r="C16" s="852">
        <v>52742980</v>
      </c>
      <c r="D16" s="852">
        <v>8029379</v>
      </c>
      <c r="E16" s="351"/>
      <c r="F16" s="351"/>
    </row>
    <row r="17" spans="1:6" ht="12.75">
      <c r="A17" s="851" t="s">
        <v>1790</v>
      </c>
      <c r="B17" s="850">
        <v>263529</v>
      </c>
      <c r="C17" s="851">
        <v>58542</v>
      </c>
      <c r="D17" s="851">
        <v>3323</v>
      </c>
      <c r="E17" s="351"/>
      <c r="F17" s="351"/>
    </row>
    <row r="18" spans="1:6" ht="12.75" customHeight="1">
      <c r="A18" s="851" t="s">
        <v>1791</v>
      </c>
      <c r="B18" s="853">
        <v>263529</v>
      </c>
      <c r="C18" s="852">
        <v>58542</v>
      </c>
      <c r="D18" s="852">
        <v>3323</v>
      </c>
      <c r="E18" s="351"/>
      <c r="F18" s="351"/>
    </row>
    <row r="19" spans="1:7" ht="12.75">
      <c r="A19" s="854" t="s">
        <v>1792</v>
      </c>
      <c r="B19" s="855"/>
      <c r="C19" s="856"/>
      <c r="D19" s="857"/>
      <c r="E19" s="351"/>
      <c r="F19" s="351"/>
      <c r="G19" s="351"/>
    </row>
    <row r="20" spans="1:6" ht="12.75">
      <c r="A20" s="858" t="s">
        <v>1793</v>
      </c>
      <c r="B20" s="868">
        <v>263529</v>
      </c>
      <c r="C20" s="326">
        <v>58542</v>
      </c>
      <c r="D20" s="869">
        <v>3323</v>
      </c>
      <c r="E20" s="351"/>
      <c r="F20" s="351"/>
    </row>
    <row r="21" spans="1:6" ht="12.75">
      <c r="A21" s="870" t="s">
        <v>1794</v>
      </c>
      <c r="B21" s="871">
        <v>0</v>
      </c>
      <c r="C21" s="870">
        <v>0</v>
      </c>
      <c r="D21" s="870">
        <v>0</v>
      </c>
      <c r="E21" s="351"/>
      <c r="F21" s="351"/>
    </row>
    <row r="22" spans="1:6" ht="12.75" customHeight="1">
      <c r="A22" s="872" t="s">
        <v>1795</v>
      </c>
      <c r="B22" s="850">
        <v>74934782</v>
      </c>
      <c r="C22" s="851">
        <v>52306317</v>
      </c>
      <c r="D22" s="851">
        <v>7781056</v>
      </c>
      <c r="E22" s="351"/>
      <c r="F22" s="351"/>
    </row>
    <row r="23" spans="1:6" ht="12.75" customHeight="1">
      <c r="A23" s="873" t="s">
        <v>1796</v>
      </c>
      <c r="B23" s="874">
        <v>64160356</v>
      </c>
      <c r="C23" s="874">
        <v>51789963</v>
      </c>
      <c r="D23" s="874">
        <v>7781056</v>
      </c>
      <c r="E23" s="351"/>
      <c r="F23" s="351"/>
    </row>
    <row r="24" spans="1:6" ht="12.75" customHeight="1">
      <c r="A24" s="875" t="s">
        <v>1797</v>
      </c>
      <c r="B24" s="876">
        <v>1281224</v>
      </c>
      <c r="C24" s="877">
        <v>58645</v>
      </c>
      <c r="D24" s="878">
        <v>0</v>
      </c>
      <c r="E24" s="351"/>
      <c r="F24" s="351"/>
    </row>
    <row r="25" spans="1:6" ht="12.75" customHeight="1">
      <c r="A25" s="875" t="s">
        <v>1798</v>
      </c>
      <c r="B25" s="879" t="s">
        <v>1083</v>
      </c>
      <c r="C25" s="880">
        <v>6685</v>
      </c>
      <c r="D25" s="875">
        <v>0</v>
      </c>
      <c r="E25" s="351"/>
      <c r="F25" s="351"/>
    </row>
    <row r="26" spans="1:6" ht="12.75" customHeight="1">
      <c r="A26" s="875" t="s">
        <v>1799</v>
      </c>
      <c r="B26" s="879" t="s">
        <v>1083</v>
      </c>
      <c r="C26" s="880">
        <v>51960</v>
      </c>
      <c r="D26" s="875">
        <v>0</v>
      </c>
      <c r="E26" s="351"/>
      <c r="F26" s="351"/>
    </row>
    <row r="27" spans="1:6" ht="12.75" customHeight="1">
      <c r="A27" s="875" t="s">
        <v>1800</v>
      </c>
      <c r="B27" s="881">
        <v>22000000</v>
      </c>
      <c r="C27" s="877">
        <v>14423628</v>
      </c>
      <c r="D27" s="881">
        <v>1359314</v>
      </c>
      <c r="E27" s="351"/>
      <c r="F27" s="351"/>
    </row>
    <row r="28" spans="1:6" ht="12.75" customHeight="1">
      <c r="A28" s="882" t="s">
        <v>1801</v>
      </c>
      <c r="B28" s="879" t="s">
        <v>1083</v>
      </c>
      <c r="C28" s="883">
        <v>35350</v>
      </c>
      <c r="D28" s="875">
        <v>35350</v>
      </c>
      <c r="E28" s="351"/>
      <c r="F28" s="351"/>
    </row>
    <row r="29" spans="1:6" ht="12.75" customHeight="1">
      <c r="A29" s="882" t="s">
        <v>1802</v>
      </c>
      <c r="B29" s="879" t="s">
        <v>1083</v>
      </c>
      <c r="C29" s="883">
        <v>31000</v>
      </c>
      <c r="D29" s="875">
        <v>0</v>
      </c>
      <c r="E29" s="351"/>
      <c r="F29" s="351"/>
    </row>
    <row r="30" spans="1:6" ht="12.75" customHeight="1">
      <c r="A30" s="882" t="s">
        <v>1803</v>
      </c>
      <c r="B30" s="879" t="s">
        <v>1083</v>
      </c>
      <c r="C30" s="883">
        <v>80000</v>
      </c>
      <c r="D30" s="875">
        <v>0</v>
      </c>
      <c r="E30" s="351"/>
      <c r="F30" s="351"/>
    </row>
    <row r="31" spans="1:6" ht="12.75" customHeight="1">
      <c r="A31" s="882" t="s">
        <v>1804</v>
      </c>
      <c r="B31" s="879" t="s">
        <v>1083</v>
      </c>
      <c r="C31" s="883">
        <v>264600</v>
      </c>
      <c r="D31" s="875">
        <v>134600</v>
      </c>
      <c r="E31" s="351"/>
      <c r="F31" s="351"/>
    </row>
    <row r="32" spans="1:6" ht="12.75" customHeight="1">
      <c r="A32" s="882" t="s">
        <v>1805</v>
      </c>
      <c r="B32" s="879" t="s">
        <v>1083</v>
      </c>
      <c r="C32" s="883">
        <v>100000</v>
      </c>
      <c r="D32" s="875">
        <v>0</v>
      </c>
      <c r="E32" s="351"/>
      <c r="F32" s="351"/>
    </row>
    <row r="33" spans="1:6" ht="12.75" customHeight="1">
      <c r="A33" s="882" t="s">
        <v>1806</v>
      </c>
      <c r="B33" s="879" t="s">
        <v>1083</v>
      </c>
      <c r="C33" s="883">
        <v>320000</v>
      </c>
      <c r="D33" s="875">
        <v>64000</v>
      </c>
      <c r="E33" s="351"/>
      <c r="F33" s="351"/>
    </row>
    <row r="34" spans="1:6" ht="12.75" customHeight="1">
      <c r="A34" s="882" t="s">
        <v>1807</v>
      </c>
      <c r="B34" s="879" t="s">
        <v>1083</v>
      </c>
      <c r="C34" s="883">
        <v>118068</v>
      </c>
      <c r="D34" s="875">
        <v>0</v>
      </c>
      <c r="E34" s="351"/>
      <c r="F34" s="351"/>
    </row>
    <row r="35" spans="1:6" ht="12.75" customHeight="1">
      <c r="A35" s="882" t="s">
        <v>1808</v>
      </c>
      <c r="B35" s="879" t="s">
        <v>1083</v>
      </c>
      <c r="C35" s="883">
        <v>225000</v>
      </c>
      <c r="D35" s="875">
        <v>0</v>
      </c>
      <c r="E35" s="351"/>
      <c r="F35" s="351"/>
    </row>
    <row r="36" spans="1:6" ht="12.75" customHeight="1">
      <c r="A36" s="882" t="s">
        <v>1809</v>
      </c>
      <c r="B36" s="879" t="s">
        <v>1083</v>
      </c>
      <c r="C36" s="883">
        <v>197500</v>
      </c>
      <c r="D36" s="875">
        <v>0</v>
      </c>
      <c r="E36" s="351"/>
      <c r="F36" s="351"/>
    </row>
    <row r="37" spans="1:6" ht="12.75" customHeight="1">
      <c r="A37" s="882" t="s">
        <v>1810</v>
      </c>
      <c r="B37" s="879" t="s">
        <v>1083</v>
      </c>
      <c r="C37" s="883">
        <v>258000</v>
      </c>
      <c r="D37" s="875">
        <v>258000</v>
      </c>
      <c r="E37" s="351"/>
      <c r="F37" s="351"/>
    </row>
    <row r="38" spans="1:6" ht="12.75" customHeight="1">
      <c r="A38" s="882" t="s">
        <v>1811</v>
      </c>
      <c r="B38" s="879" t="s">
        <v>1083</v>
      </c>
      <c r="C38" s="883">
        <v>34844</v>
      </c>
      <c r="D38" s="875">
        <v>34844</v>
      </c>
      <c r="E38" s="351"/>
      <c r="F38" s="351"/>
    </row>
    <row r="39" spans="1:6" ht="12.75" customHeight="1">
      <c r="A39" s="882" t="s">
        <v>1812</v>
      </c>
      <c r="B39" s="879" t="s">
        <v>1083</v>
      </c>
      <c r="C39" s="883">
        <v>20855</v>
      </c>
      <c r="D39" s="875">
        <v>0</v>
      </c>
      <c r="E39" s="351"/>
      <c r="F39" s="351"/>
    </row>
    <row r="40" spans="1:6" ht="12.75" customHeight="1">
      <c r="A40" s="882" t="s">
        <v>1813</v>
      </c>
      <c r="B40" s="879" t="s">
        <v>1083</v>
      </c>
      <c r="C40" s="883">
        <v>30246</v>
      </c>
      <c r="D40" s="875">
        <v>0</v>
      </c>
      <c r="E40" s="351"/>
      <c r="F40" s="351"/>
    </row>
    <row r="41" spans="1:6" ht="12.75" customHeight="1">
      <c r="A41" s="882" t="s">
        <v>1814</v>
      </c>
      <c r="B41" s="879" t="s">
        <v>1083</v>
      </c>
      <c r="C41" s="883">
        <v>373446</v>
      </c>
      <c r="D41" s="875">
        <v>0</v>
      </c>
      <c r="E41" s="351"/>
      <c r="F41" s="351"/>
    </row>
    <row r="42" spans="1:6" ht="12.75" customHeight="1">
      <c r="A42" s="882" t="s">
        <v>1815</v>
      </c>
      <c r="B42" s="879" t="s">
        <v>1083</v>
      </c>
      <c r="C42" s="883">
        <v>130000</v>
      </c>
      <c r="D42" s="875">
        <v>0</v>
      </c>
      <c r="E42" s="351"/>
      <c r="F42" s="351"/>
    </row>
    <row r="43" spans="1:6" ht="12.75" customHeight="1">
      <c r="A43" s="882" t="s">
        <v>1816</v>
      </c>
      <c r="B43" s="879" t="s">
        <v>1083</v>
      </c>
      <c r="C43" s="883">
        <v>12480</v>
      </c>
      <c r="D43" s="875">
        <v>0</v>
      </c>
      <c r="E43" s="351"/>
      <c r="F43" s="351"/>
    </row>
    <row r="44" spans="1:6" ht="12.75" customHeight="1">
      <c r="A44" s="882" t="s">
        <v>1817</v>
      </c>
      <c r="B44" s="879" t="s">
        <v>1083</v>
      </c>
      <c r="C44" s="883">
        <v>200000</v>
      </c>
      <c r="D44" s="875">
        <v>0</v>
      </c>
      <c r="E44" s="351"/>
      <c r="F44" s="351"/>
    </row>
    <row r="45" spans="1:6" ht="12.75" customHeight="1">
      <c r="A45" s="882" t="s">
        <v>1818</v>
      </c>
      <c r="B45" s="879" t="s">
        <v>1083</v>
      </c>
      <c r="C45" s="883">
        <v>130000</v>
      </c>
      <c r="D45" s="875">
        <v>0</v>
      </c>
      <c r="E45" s="351"/>
      <c r="F45" s="351"/>
    </row>
    <row r="46" spans="1:6" ht="12.75" customHeight="1">
      <c r="A46" s="882" t="s">
        <v>1819</v>
      </c>
      <c r="B46" s="879" t="s">
        <v>1083</v>
      </c>
      <c r="C46" s="883">
        <v>140000</v>
      </c>
      <c r="D46" s="875">
        <v>0</v>
      </c>
      <c r="E46" s="351"/>
      <c r="F46" s="351"/>
    </row>
    <row r="47" spans="1:6" ht="12.75" customHeight="1">
      <c r="A47" s="882" t="s">
        <v>1820</v>
      </c>
      <c r="B47" s="879" t="s">
        <v>1083</v>
      </c>
      <c r="C47" s="883">
        <v>37868</v>
      </c>
      <c r="D47" s="875">
        <v>0</v>
      </c>
      <c r="E47" s="351"/>
      <c r="F47" s="351"/>
    </row>
    <row r="48" spans="1:6" ht="12.75" customHeight="1">
      <c r="A48" s="882" t="s">
        <v>1821</v>
      </c>
      <c r="B48" s="879" t="s">
        <v>1083</v>
      </c>
      <c r="C48" s="883">
        <v>621262</v>
      </c>
      <c r="D48" s="875">
        <v>0</v>
      </c>
      <c r="E48" s="351"/>
      <c r="F48" s="351"/>
    </row>
    <row r="49" spans="1:6" ht="12.75" customHeight="1">
      <c r="A49" s="882" t="s">
        <v>1822</v>
      </c>
      <c r="B49" s="879" t="s">
        <v>1083</v>
      </c>
      <c r="C49" s="883">
        <v>145400</v>
      </c>
      <c r="D49" s="875">
        <v>0</v>
      </c>
      <c r="E49" s="351"/>
      <c r="F49" s="351"/>
    </row>
    <row r="50" spans="1:6" ht="12.75" customHeight="1">
      <c r="A50" s="882" t="s">
        <v>1823</v>
      </c>
      <c r="B50" s="879" t="s">
        <v>1083</v>
      </c>
      <c r="C50" s="883">
        <v>49068</v>
      </c>
      <c r="D50" s="875">
        <v>0</v>
      </c>
      <c r="E50" s="351"/>
      <c r="F50" s="351"/>
    </row>
    <row r="51" spans="1:6" ht="12.75" customHeight="1">
      <c r="A51" s="882" t="s">
        <v>1824</v>
      </c>
      <c r="B51" s="879" t="s">
        <v>1083</v>
      </c>
      <c r="C51" s="883">
        <v>40000</v>
      </c>
      <c r="D51" s="875">
        <v>0</v>
      </c>
      <c r="E51" s="351"/>
      <c r="F51" s="351"/>
    </row>
    <row r="52" spans="1:6" ht="12.75" customHeight="1">
      <c r="A52" s="882" t="s">
        <v>1825</v>
      </c>
      <c r="B52" s="879" t="s">
        <v>1083</v>
      </c>
      <c r="C52" s="883">
        <v>172000</v>
      </c>
      <c r="D52" s="875">
        <v>65000</v>
      </c>
      <c r="E52" s="351"/>
      <c r="F52" s="351"/>
    </row>
    <row r="53" spans="1:6" ht="12.75" customHeight="1">
      <c r="A53" s="882" t="s">
        <v>1826</v>
      </c>
      <c r="B53" s="879" t="s">
        <v>1083</v>
      </c>
      <c r="C53" s="883">
        <v>43263</v>
      </c>
      <c r="D53" s="875">
        <v>0</v>
      </c>
      <c r="E53" s="351"/>
      <c r="F53" s="351"/>
    </row>
    <row r="54" spans="1:6" ht="12.75" customHeight="1">
      <c r="A54" s="882" t="s">
        <v>1827</v>
      </c>
      <c r="B54" s="879" t="s">
        <v>1083</v>
      </c>
      <c r="C54" s="883">
        <v>74000</v>
      </c>
      <c r="D54" s="875">
        <v>0</v>
      </c>
      <c r="E54" s="351"/>
      <c r="F54" s="351"/>
    </row>
    <row r="55" spans="1:6" ht="12.75" customHeight="1">
      <c r="A55" s="882" t="s">
        <v>1828</v>
      </c>
      <c r="B55" s="879" t="s">
        <v>1083</v>
      </c>
      <c r="C55" s="883">
        <v>353500</v>
      </c>
      <c r="D55" s="875">
        <v>0</v>
      </c>
      <c r="E55" s="351"/>
      <c r="F55" s="351"/>
    </row>
    <row r="56" spans="1:6" ht="12.75" customHeight="1">
      <c r="A56" s="882" t="s">
        <v>1829</v>
      </c>
      <c r="B56" s="879" t="s">
        <v>1083</v>
      </c>
      <c r="C56" s="883">
        <v>352702</v>
      </c>
      <c r="D56" s="875">
        <v>0</v>
      </c>
      <c r="E56" s="351"/>
      <c r="F56" s="351"/>
    </row>
    <row r="57" spans="1:6" ht="12.75" customHeight="1">
      <c r="A57" s="882" t="s">
        <v>1830</v>
      </c>
      <c r="B57" s="879" t="s">
        <v>1083</v>
      </c>
      <c r="C57" s="883">
        <v>17000</v>
      </c>
      <c r="D57" s="875">
        <v>0</v>
      </c>
      <c r="E57" s="351"/>
      <c r="F57" s="351"/>
    </row>
    <row r="58" spans="1:6" ht="12.75" customHeight="1">
      <c r="A58" s="882" t="s">
        <v>1831</v>
      </c>
      <c r="B58" s="879" t="s">
        <v>1083</v>
      </c>
      <c r="C58" s="883">
        <v>170000</v>
      </c>
      <c r="D58" s="875">
        <v>25000</v>
      </c>
      <c r="E58" s="351"/>
      <c r="F58" s="351"/>
    </row>
    <row r="59" spans="1:6" ht="12.75" customHeight="1">
      <c r="A59" s="882" t="s">
        <v>1832</v>
      </c>
      <c r="B59" s="879" t="s">
        <v>1083</v>
      </c>
      <c r="C59" s="883">
        <v>33000</v>
      </c>
      <c r="D59" s="875">
        <v>0</v>
      </c>
      <c r="E59" s="351"/>
      <c r="F59" s="351"/>
    </row>
    <row r="60" spans="1:6" ht="12.75" customHeight="1">
      <c r="A60" s="882" t="s">
        <v>1833</v>
      </c>
      <c r="B60" s="879" t="s">
        <v>1083</v>
      </c>
      <c r="C60" s="883">
        <v>36495</v>
      </c>
      <c r="D60" s="875">
        <v>0</v>
      </c>
      <c r="E60" s="351"/>
      <c r="F60" s="351"/>
    </row>
    <row r="61" spans="1:6" ht="12.75" customHeight="1">
      <c r="A61" s="882" t="s">
        <v>1834</v>
      </c>
      <c r="B61" s="879" t="s">
        <v>1083</v>
      </c>
      <c r="C61" s="883">
        <v>29700</v>
      </c>
      <c r="D61" s="875">
        <v>0</v>
      </c>
      <c r="E61" s="351"/>
      <c r="F61" s="351"/>
    </row>
    <row r="62" spans="1:6" ht="12.75" customHeight="1">
      <c r="A62" s="882" t="s">
        <v>1835</v>
      </c>
      <c r="B62" s="879" t="s">
        <v>1083</v>
      </c>
      <c r="C62" s="883">
        <v>200000</v>
      </c>
      <c r="D62" s="875">
        <v>0</v>
      </c>
      <c r="E62" s="351"/>
      <c r="F62" s="351"/>
    </row>
    <row r="63" spans="1:6" ht="12.75" customHeight="1">
      <c r="A63" s="882" t="s">
        <v>1836</v>
      </c>
      <c r="B63" s="879" t="s">
        <v>1083</v>
      </c>
      <c r="C63" s="883">
        <v>26412</v>
      </c>
      <c r="D63" s="875">
        <v>0</v>
      </c>
      <c r="E63" s="351"/>
      <c r="F63" s="351"/>
    </row>
    <row r="64" spans="1:6" ht="12.75" customHeight="1">
      <c r="A64" s="882" t="s">
        <v>1837</v>
      </c>
      <c r="B64" s="879" t="s">
        <v>1083</v>
      </c>
      <c r="C64" s="883">
        <v>148947</v>
      </c>
      <c r="D64" s="875">
        <v>0</v>
      </c>
      <c r="E64" s="351"/>
      <c r="F64" s="351"/>
    </row>
    <row r="65" spans="1:6" ht="12.75" customHeight="1">
      <c r="A65" s="882" t="s">
        <v>1838</v>
      </c>
      <c r="B65" s="879" t="s">
        <v>1083</v>
      </c>
      <c r="C65" s="883">
        <v>456386</v>
      </c>
      <c r="D65" s="875">
        <v>228193</v>
      </c>
      <c r="E65" s="351"/>
      <c r="F65" s="351"/>
    </row>
    <row r="66" spans="1:6" ht="12.75" customHeight="1">
      <c r="A66" s="882" t="s">
        <v>1839</v>
      </c>
      <c r="B66" s="879" t="s">
        <v>1083</v>
      </c>
      <c r="C66" s="883">
        <v>150000</v>
      </c>
      <c r="D66" s="875">
        <v>0</v>
      </c>
      <c r="E66" s="351"/>
      <c r="F66" s="351"/>
    </row>
    <row r="67" spans="1:6" ht="12.75" customHeight="1">
      <c r="A67" s="882" t="s">
        <v>1840</v>
      </c>
      <c r="B67" s="879" t="s">
        <v>1083</v>
      </c>
      <c r="C67" s="883">
        <v>100000</v>
      </c>
      <c r="D67" s="875">
        <v>0</v>
      </c>
      <c r="E67" s="351"/>
      <c r="F67" s="351"/>
    </row>
    <row r="68" spans="1:6" ht="12.75" customHeight="1">
      <c r="A68" s="882" t="s">
        <v>1841</v>
      </c>
      <c r="B68" s="879" t="s">
        <v>1083</v>
      </c>
      <c r="C68" s="883">
        <v>3200</v>
      </c>
      <c r="D68" s="875">
        <v>0</v>
      </c>
      <c r="E68" s="351"/>
      <c r="F68" s="351"/>
    </row>
    <row r="69" spans="1:6" ht="12.75" customHeight="1">
      <c r="A69" s="882" t="s">
        <v>1842</v>
      </c>
      <c r="B69" s="879" t="s">
        <v>1083</v>
      </c>
      <c r="C69" s="884">
        <v>370000</v>
      </c>
      <c r="D69" s="875">
        <v>0</v>
      </c>
      <c r="E69" s="351"/>
      <c r="F69" s="351"/>
    </row>
    <row r="70" spans="1:6" ht="12.75" customHeight="1">
      <c r="A70" s="858" t="s">
        <v>1843</v>
      </c>
      <c r="B70" s="879" t="s">
        <v>1083</v>
      </c>
      <c r="C70" s="884">
        <v>80048</v>
      </c>
      <c r="D70" s="875">
        <v>0</v>
      </c>
      <c r="E70" s="351"/>
      <c r="F70" s="351"/>
    </row>
    <row r="71" spans="1:6" ht="12.75" customHeight="1">
      <c r="A71" s="858" t="s">
        <v>1844</v>
      </c>
      <c r="B71" s="879" t="s">
        <v>1083</v>
      </c>
      <c r="C71" s="884">
        <v>42000</v>
      </c>
      <c r="D71" s="875">
        <v>0</v>
      </c>
      <c r="E71" s="351"/>
      <c r="F71" s="351"/>
    </row>
    <row r="72" spans="1:6" ht="12.75" customHeight="1">
      <c r="A72" s="882" t="s">
        <v>1845</v>
      </c>
      <c r="B72" s="879" t="s">
        <v>1083</v>
      </c>
      <c r="C72" s="884">
        <v>4000000</v>
      </c>
      <c r="D72" s="875">
        <v>0</v>
      </c>
      <c r="E72" s="351"/>
      <c r="F72" s="351"/>
    </row>
    <row r="73" spans="1:6" ht="12.75" customHeight="1">
      <c r="A73" s="882" t="s">
        <v>1846</v>
      </c>
      <c r="B73" s="879" t="s">
        <v>1083</v>
      </c>
      <c r="C73" s="883">
        <v>250000</v>
      </c>
      <c r="D73" s="875">
        <v>100000</v>
      </c>
      <c r="E73" s="351"/>
      <c r="F73" s="351"/>
    </row>
    <row r="74" spans="1:6" ht="12.75" customHeight="1">
      <c r="A74" s="882" t="s">
        <v>1847</v>
      </c>
      <c r="B74" s="879" t="s">
        <v>1083</v>
      </c>
      <c r="C74" s="883">
        <v>250000</v>
      </c>
      <c r="D74" s="875">
        <v>0</v>
      </c>
      <c r="E74" s="351"/>
      <c r="F74" s="351"/>
    </row>
    <row r="75" spans="1:6" ht="12.75" customHeight="1">
      <c r="A75" s="882" t="s">
        <v>1848</v>
      </c>
      <c r="B75" s="879" t="s">
        <v>1083</v>
      </c>
      <c r="C75" s="883">
        <v>440000</v>
      </c>
      <c r="D75" s="875">
        <v>33000</v>
      </c>
      <c r="E75" s="351"/>
      <c r="F75" s="351"/>
    </row>
    <row r="76" spans="1:6" ht="12.75" customHeight="1">
      <c r="A76" s="882" t="s">
        <v>1849</v>
      </c>
      <c r="B76" s="879" t="s">
        <v>1083</v>
      </c>
      <c r="C76" s="883">
        <v>125000</v>
      </c>
      <c r="D76" s="875">
        <v>0</v>
      </c>
      <c r="E76" s="351"/>
      <c r="F76" s="351"/>
    </row>
    <row r="77" spans="1:6" ht="12.75" customHeight="1">
      <c r="A77" s="882" t="s">
        <v>1850</v>
      </c>
      <c r="B77" s="879" t="s">
        <v>1083</v>
      </c>
      <c r="C77" s="883">
        <v>517377</v>
      </c>
      <c r="D77" s="875">
        <v>0</v>
      </c>
      <c r="E77" s="351"/>
      <c r="F77" s="351"/>
    </row>
    <row r="78" spans="1:6" ht="12.75" customHeight="1">
      <c r="A78" s="882" t="s">
        <v>1851</v>
      </c>
      <c r="B78" s="879" t="s">
        <v>1083</v>
      </c>
      <c r="C78" s="883">
        <v>148150</v>
      </c>
      <c r="D78" s="875">
        <v>0</v>
      </c>
      <c r="E78" s="351"/>
      <c r="F78" s="351"/>
    </row>
    <row r="79" spans="1:6" ht="12.75" customHeight="1">
      <c r="A79" s="882" t="s">
        <v>1852</v>
      </c>
      <c r="B79" s="879" t="s">
        <v>1083</v>
      </c>
      <c r="C79" s="883">
        <v>116310</v>
      </c>
      <c r="D79" s="875">
        <v>0</v>
      </c>
      <c r="E79" s="351"/>
      <c r="F79" s="351"/>
    </row>
    <row r="80" spans="1:6" ht="12.75" customHeight="1">
      <c r="A80" s="882" t="s">
        <v>1853</v>
      </c>
      <c r="B80" s="879" t="s">
        <v>1083</v>
      </c>
      <c r="C80" s="883">
        <v>177759</v>
      </c>
      <c r="D80" s="875">
        <v>0</v>
      </c>
      <c r="E80" s="351"/>
      <c r="F80" s="351"/>
    </row>
    <row r="81" spans="1:6" ht="12.75" customHeight="1">
      <c r="A81" s="882" t="s">
        <v>1854</v>
      </c>
      <c r="B81" s="879" t="s">
        <v>1083</v>
      </c>
      <c r="C81" s="884">
        <v>50000</v>
      </c>
      <c r="D81" s="875">
        <v>0</v>
      </c>
      <c r="E81" s="351"/>
      <c r="F81" s="351"/>
    </row>
    <row r="82" spans="1:6" ht="12.75" customHeight="1">
      <c r="A82" s="882" t="s">
        <v>1855</v>
      </c>
      <c r="B82" s="879" t="s">
        <v>1083</v>
      </c>
      <c r="C82" s="884">
        <v>7022</v>
      </c>
      <c r="D82" s="875">
        <v>0</v>
      </c>
      <c r="E82" s="351"/>
      <c r="F82" s="351"/>
    </row>
    <row r="83" spans="1:6" ht="12.75" customHeight="1">
      <c r="A83" s="882" t="s">
        <v>1856</v>
      </c>
      <c r="B83" s="879" t="s">
        <v>1083</v>
      </c>
      <c r="C83" s="884">
        <v>259004</v>
      </c>
      <c r="D83" s="875">
        <v>0</v>
      </c>
      <c r="E83" s="351"/>
      <c r="F83" s="351"/>
    </row>
    <row r="84" spans="1:6" ht="12.75" customHeight="1">
      <c r="A84" s="858" t="s">
        <v>1857</v>
      </c>
      <c r="B84" s="879" t="s">
        <v>1083</v>
      </c>
      <c r="C84" s="884">
        <v>161442</v>
      </c>
      <c r="D84" s="875">
        <v>0</v>
      </c>
      <c r="E84" s="351"/>
      <c r="F84" s="351"/>
    </row>
    <row r="85" spans="1:6" ht="12.75" customHeight="1">
      <c r="A85" s="858" t="s">
        <v>1858</v>
      </c>
      <c r="B85" s="879" t="s">
        <v>1083</v>
      </c>
      <c r="C85" s="884">
        <v>193000</v>
      </c>
      <c r="D85" s="875">
        <v>0</v>
      </c>
      <c r="E85" s="351"/>
      <c r="F85" s="351"/>
    </row>
    <row r="86" spans="1:6" ht="12.75" customHeight="1">
      <c r="A86" s="858" t="s">
        <v>1859</v>
      </c>
      <c r="B86" s="879" t="s">
        <v>1083</v>
      </c>
      <c r="C86" s="884">
        <v>70000</v>
      </c>
      <c r="D86" s="875">
        <v>0</v>
      </c>
      <c r="E86" s="351"/>
      <c r="F86" s="351"/>
    </row>
    <row r="87" spans="1:6" ht="12.75" customHeight="1">
      <c r="A87" s="858" t="s">
        <v>1860</v>
      </c>
      <c r="B87" s="879" t="s">
        <v>1083</v>
      </c>
      <c r="C87" s="884">
        <v>4600</v>
      </c>
      <c r="D87" s="875">
        <v>0</v>
      </c>
      <c r="E87" s="351"/>
      <c r="F87" s="351"/>
    </row>
    <row r="88" spans="1:6" ht="12.75" customHeight="1">
      <c r="A88" s="858" t="s">
        <v>1861</v>
      </c>
      <c r="B88" s="879" t="s">
        <v>1083</v>
      </c>
      <c r="C88" s="884">
        <v>425000</v>
      </c>
      <c r="D88" s="875">
        <v>0</v>
      </c>
      <c r="E88" s="351"/>
      <c r="F88" s="351"/>
    </row>
    <row r="89" spans="1:6" ht="12.75" customHeight="1">
      <c r="A89" s="858" t="s">
        <v>1862</v>
      </c>
      <c r="B89" s="879" t="s">
        <v>1083</v>
      </c>
      <c r="C89" s="884">
        <v>204217</v>
      </c>
      <c r="D89" s="875">
        <v>50000</v>
      </c>
      <c r="E89" s="351"/>
      <c r="F89" s="351"/>
    </row>
    <row r="90" spans="1:6" ht="12.75" customHeight="1">
      <c r="A90" s="858" t="s">
        <v>1863</v>
      </c>
      <c r="B90" s="879" t="s">
        <v>1083</v>
      </c>
      <c r="C90" s="884">
        <v>40000</v>
      </c>
      <c r="D90" s="875">
        <v>0</v>
      </c>
      <c r="E90" s="351"/>
      <c r="F90" s="351"/>
    </row>
    <row r="91" spans="1:6" ht="12.75" customHeight="1">
      <c r="A91" s="858" t="s">
        <v>1864</v>
      </c>
      <c r="B91" s="879" t="s">
        <v>1083</v>
      </c>
      <c r="C91" s="884">
        <v>106000</v>
      </c>
      <c r="D91" s="875">
        <v>0</v>
      </c>
      <c r="E91" s="351"/>
      <c r="F91" s="351"/>
    </row>
    <row r="92" spans="1:6" ht="12.75" customHeight="1">
      <c r="A92" s="858" t="s">
        <v>1865</v>
      </c>
      <c r="B92" s="879" t="s">
        <v>1083</v>
      </c>
      <c r="C92" s="884">
        <v>100000</v>
      </c>
      <c r="D92" s="875">
        <v>100000</v>
      </c>
      <c r="E92" s="351"/>
      <c r="F92" s="351"/>
    </row>
    <row r="93" spans="1:6" ht="12.75" customHeight="1">
      <c r="A93" s="858" t="s">
        <v>1866</v>
      </c>
      <c r="B93" s="879" t="s">
        <v>1083</v>
      </c>
      <c r="C93" s="884">
        <v>55000</v>
      </c>
      <c r="D93" s="875">
        <v>0</v>
      </c>
      <c r="E93" s="351"/>
      <c r="F93" s="351"/>
    </row>
    <row r="94" spans="1:6" ht="12.75" customHeight="1">
      <c r="A94" s="858" t="s">
        <v>1867</v>
      </c>
      <c r="B94" s="879" t="s">
        <v>1083</v>
      </c>
      <c r="C94" s="884">
        <v>38780</v>
      </c>
      <c r="D94" s="875">
        <v>0</v>
      </c>
      <c r="E94" s="351"/>
      <c r="F94" s="351"/>
    </row>
    <row r="95" spans="1:6" ht="12.75" customHeight="1">
      <c r="A95" s="858" t="s">
        <v>1868</v>
      </c>
      <c r="B95" s="879" t="s">
        <v>1083</v>
      </c>
      <c r="C95" s="884">
        <v>231327</v>
      </c>
      <c r="D95" s="875">
        <v>231327</v>
      </c>
      <c r="E95" s="351"/>
      <c r="F95" s="351"/>
    </row>
    <row r="96" spans="1:6" ht="12.75" customHeight="1">
      <c r="A96" s="882" t="s">
        <v>1869</v>
      </c>
      <c r="B96" s="885">
        <v>40879132</v>
      </c>
      <c r="C96" s="886">
        <v>37307690</v>
      </c>
      <c r="D96" s="887">
        <v>6421742</v>
      </c>
      <c r="E96" s="351"/>
      <c r="F96" s="351"/>
    </row>
    <row r="97" spans="1:6" ht="12.75" customHeight="1">
      <c r="A97" s="882" t="s">
        <v>1870</v>
      </c>
      <c r="B97" s="879" t="s">
        <v>1083</v>
      </c>
      <c r="C97" s="883">
        <v>182410</v>
      </c>
      <c r="D97" s="875">
        <v>0</v>
      </c>
      <c r="E97" s="351"/>
      <c r="F97" s="351"/>
    </row>
    <row r="98" spans="1:6" ht="12.75" customHeight="1">
      <c r="A98" s="882" t="s">
        <v>1801</v>
      </c>
      <c r="B98" s="879" t="s">
        <v>1083</v>
      </c>
      <c r="C98" s="883">
        <v>437554</v>
      </c>
      <c r="D98" s="875">
        <v>215854</v>
      </c>
      <c r="E98" s="351"/>
      <c r="F98" s="351"/>
    </row>
    <row r="99" spans="1:6" ht="12.75" customHeight="1">
      <c r="A99" s="882" t="s">
        <v>1871</v>
      </c>
      <c r="B99" s="879" t="s">
        <v>1083</v>
      </c>
      <c r="C99" s="883">
        <v>115000</v>
      </c>
      <c r="D99" s="875">
        <v>30000</v>
      </c>
      <c r="E99" s="351"/>
      <c r="F99" s="351"/>
    </row>
    <row r="100" spans="1:6" ht="12.75" customHeight="1">
      <c r="A100" s="882" t="s">
        <v>1872</v>
      </c>
      <c r="B100" s="879" t="s">
        <v>1083</v>
      </c>
      <c r="C100" s="883">
        <v>18000</v>
      </c>
      <c r="D100" s="875">
        <v>0</v>
      </c>
      <c r="E100" s="351"/>
      <c r="F100" s="351"/>
    </row>
    <row r="101" spans="1:6" ht="12.75" customHeight="1">
      <c r="A101" s="882" t="s">
        <v>1873</v>
      </c>
      <c r="B101" s="879" t="s">
        <v>1083</v>
      </c>
      <c r="C101" s="883">
        <v>300000</v>
      </c>
      <c r="D101" s="875">
        <v>300000</v>
      </c>
      <c r="E101" s="351"/>
      <c r="F101" s="351"/>
    </row>
    <row r="102" spans="1:6" ht="12.75" customHeight="1">
      <c r="A102" s="882" t="s">
        <v>1874</v>
      </c>
      <c r="B102" s="879" t="s">
        <v>1083</v>
      </c>
      <c r="C102" s="883">
        <v>32767</v>
      </c>
      <c r="D102" s="875">
        <v>32767</v>
      </c>
      <c r="E102" s="351"/>
      <c r="F102" s="351"/>
    </row>
    <row r="103" spans="1:6" ht="12.75" customHeight="1">
      <c r="A103" s="882" t="s">
        <v>1875</v>
      </c>
      <c r="B103" s="879" t="s">
        <v>1083</v>
      </c>
      <c r="C103" s="883">
        <v>54900</v>
      </c>
      <c r="D103" s="875">
        <v>0</v>
      </c>
      <c r="E103" s="351"/>
      <c r="F103" s="351"/>
    </row>
    <row r="104" spans="1:6" ht="12.75" customHeight="1">
      <c r="A104" s="882" t="s">
        <v>1876</v>
      </c>
      <c r="B104" s="879" t="s">
        <v>1083</v>
      </c>
      <c r="C104" s="883">
        <v>41160</v>
      </c>
      <c r="D104" s="875">
        <v>0</v>
      </c>
      <c r="E104" s="351"/>
      <c r="F104" s="351"/>
    </row>
    <row r="105" spans="1:6" ht="12.75" customHeight="1">
      <c r="A105" s="882" t="s">
        <v>1805</v>
      </c>
      <c r="B105" s="879" t="s">
        <v>1083</v>
      </c>
      <c r="C105" s="883">
        <v>100000</v>
      </c>
      <c r="D105" s="875">
        <v>0</v>
      </c>
      <c r="E105" s="351"/>
      <c r="F105" s="351"/>
    </row>
    <row r="106" spans="1:6" ht="12.75" customHeight="1">
      <c r="A106" s="882" t="s">
        <v>1877</v>
      </c>
      <c r="B106" s="879" t="s">
        <v>1083</v>
      </c>
      <c r="C106" s="883">
        <v>59000</v>
      </c>
      <c r="D106" s="875">
        <v>0</v>
      </c>
      <c r="E106" s="351"/>
      <c r="F106" s="351"/>
    </row>
    <row r="107" spans="1:6" ht="12.75" customHeight="1">
      <c r="A107" s="882" t="s">
        <v>1878</v>
      </c>
      <c r="B107" s="879" t="s">
        <v>1083</v>
      </c>
      <c r="C107" s="883">
        <v>10700</v>
      </c>
      <c r="D107" s="875">
        <v>0</v>
      </c>
      <c r="E107" s="351"/>
      <c r="F107" s="351"/>
    </row>
    <row r="108" spans="1:6" ht="12.75" customHeight="1">
      <c r="A108" s="882" t="s">
        <v>1808</v>
      </c>
      <c r="B108" s="879" t="s">
        <v>1083</v>
      </c>
      <c r="C108" s="883">
        <v>600000</v>
      </c>
      <c r="D108" s="875">
        <v>0</v>
      </c>
      <c r="E108" s="351"/>
      <c r="F108" s="351"/>
    </row>
    <row r="109" spans="1:6" ht="12.75" customHeight="1">
      <c r="A109" s="882" t="s">
        <v>1879</v>
      </c>
      <c r="B109" s="879" t="s">
        <v>1083</v>
      </c>
      <c r="C109" s="883">
        <v>250000</v>
      </c>
      <c r="D109" s="875">
        <v>0</v>
      </c>
      <c r="E109" s="351"/>
      <c r="F109" s="351"/>
    </row>
    <row r="110" spans="1:6" ht="12.75" customHeight="1">
      <c r="A110" s="882" t="s">
        <v>1880</v>
      </c>
      <c r="B110" s="879" t="s">
        <v>1083</v>
      </c>
      <c r="C110" s="883">
        <v>80000</v>
      </c>
      <c r="D110" s="875">
        <v>0</v>
      </c>
      <c r="E110" s="351"/>
      <c r="F110" s="351"/>
    </row>
    <row r="111" spans="1:6" ht="12.75" customHeight="1">
      <c r="A111" s="882" t="s">
        <v>1881</v>
      </c>
      <c r="B111" s="879" t="s">
        <v>1083</v>
      </c>
      <c r="C111" s="883">
        <v>200000</v>
      </c>
      <c r="D111" s="875">
        <v>0</v>
      </c>
      <c r="E111" s="351"/>
      <c r="F111" s="351"/>
    </row>
    <row r="112" spans="1:6" ht="12.75" customHeight="1">
      <c r="A112" s="882" t="s">
        <v>1809</v>
      </c>
      <c r="B112" s="879" t="s">
        <v>1083</v>
      </c>
      <c r="C112" s="883">
        <v>345062</v>
      </c>
      <c r="D112" s="875">
        <v>0</v>
      </c>
      <c r="E112" s="351"/>
      <c r="F112" s="351"/>
    </row>
    <row r="113" spans="1:6" ht="12.75" customHeight="1">
      <c r="A113" s="882" t="s">
        <v>1882</v>
      </c>
      <c r="B113" s="879" t="s">
        <v>1083</v>
      </c>
      <c r="C113" s="883">
        <v>75000</v>
      </c>
      <c r="D113" s="875">
        <v>0</v>
      </c>
      <c r="E113" s="351"/>
      <c r="F113" s="351"/>
    </row>
    <row r="114" spans="1:6" ht="12.75" customHeight="1">
      <c r="A114" s="882" t="s">
        <v>1883</v>
      </c>
      <c r="B114" s="879" t="s">
        <v>1083</v>
      </c>
      <c r="C114" s="883">
        <v>20000</v>
      </c>
      <c r="D114" s="875">
        <v>0</v>
      </c>
      <c r="E114" s="351"/>
      <c r="F114" s="351"/>
    </row>
    <row r="115" spans="1:6" ht="12.75" customHeight="1">
      <c r="A115" s="882" t="s">
        <v>1884</v>
      </c>
      <c r="B115" s="879" t="s">
        <v>1083</v>
      </c>
      <c r="C115" s="883">
        <v>7000</v>
      </c>
      <c r="D115" s="875">
        <v>0</v>
      </c>
      <c r="E115" s="351"/>
      <c r="F115" s="351"/>
    </row>
    <row r="116" spans="1:6" ht="12.75" customHeight="1">
      <c r="A116" s="882" t="s">
        <v>1885</v>
      </c>
      <c r="B116" s="879" t="s">
        <v>1083</v>
      </c>
      <c r="C116" s="883">
        <v>15000</v>
      </c>
      <c r="D116" s="875">
        <v>0</v>
      </c>
      <c r="E116" s="351"/>
      <c r="F116" s="351"/>
    </row>
    <row r="117" spans="1:6" ht="12.75" customHeight="1">
      <c r="A117" s="882" t="s">
        <v>1886</v>
      </c>
      <c r="B117" s="879" t="s">
        <v>1083</v>
      </c>
      <c r="C117" s="883">
        <v>25000</v>
      </c>
      <c r="D117" s="875">
        <v>0</v>
      </c>
      <c r="E117" s="351"/>
      <c r="F117" s="351"/>
    </row>
    <row r="118" spans="1:6" ht="12.75" customHeight="1">
      <c r="A118" s="882" t="s">
        <v>1887</v>
      </c>
      <c r="B118" s="879" t="s">
        <v>1083</v>
      </c>
      <c r="C118" s="883">
        <v>50000</v>
      </c>
      <c r="D118" s="875">
        <v>0</v>
      </c>
      <c r="E118" s="351"/>
      <c r="F118" s="351"/>
    </row>
    <row r="119" spans="1:6" ht="12.75" customHeight="1">
      <c r="A119" s="882" t="s">
        <v>1888</v>
      </c>
      <c r="B119" s="879" t="s">
        <v>1083</v>
      </c>
      <c r="C119" s="883">
        <v>34000</v>
      </c>
      <c r="D119" s="875">
        <v>0</v>
      </c>
      <c r="E119" s="351"/>
      <c r="F119" s="351"/>
    </row>
    <row r="120" spans="1:6" ht="12.75" customHeight="1">
      <c r="A120" s="882" t="s">
        <v>1889</v>
      </c>
      <c r="B120" s="879" t="s">
        <v>1083</v>
      </c>
      <c r="C120" s="883">
        <v>1430000</v>
      </c>
      <c r="D120" s="875">
        <v>0</v>
      </c>
      <c r="E120" s="351"/>
      <c r="F120" s="351"/>
    </row>
    <row r="121" spans="1:6" ht="12.75" customHeight="1">
      <c r="A121" s="882" t="s">
        <v>1890</v>
      </c>
      <c r="B121" s="879" t="s">
        <v>1083</v>
      </c>
      <c r="C121" s="883">
        <v>1958255</v>
      </c>
      <c r="D121" s="875">
        <v>0</v>
      </c>
      <c r="E121" s="351"/>
      <c r="F121" s="351"/>
    </row>
    <row r="122" spans="1:6" ht="12.75" customHeight="1">
      <c r="A122" s="882" t="s">
        <v>1891</v>
      </c>
      <c r="B122" s="879" t="s">
        <v>1083</v>
      </c>
      <c r="C122" s="883">
        <v>62000</v>
      </c>
      <c r="D122" s="875">
        <v>62000</v>
      </c>
      <c r="E122" s="351"/>
      <c r="F122" s="351"/>
    </row>
    <row r="123" spans="1:6" ht="12.75" customHeight="1">
      <c r="A123" s="882" t="s">
        <v>1892</v>
      </c>
      <c r="B123" s="879" t="s">
        <v>1083</v>
      </c>
      <c r="C123" s="883">
        <v>2000000</v>
      </c>
      <c r="D123" s="875">
        <v>0</v>
      </c>
      <c r="E123" s="351"/>
      <c r="F123" s="351"/>
    </row>
    <row r="124" spans="1:6" ht="12.75" customHeight="1">
      <c r="A124" s="882" t="s">
        <v>1893</v>
      </c>
      <c r="B124" s="879" t="s">
        <v>1083</v>
      </c>
      <c r="C124" s="883">
        <v>379432</v>
      </c>
      <c r="D124" s="875">
        <v>19058</v>
      </c>
      <c r="E124" s="351"/>
      <c r="F124" s="351"/>
    </row>
    <row r="125" spans="1:6" ht="12.75" customHeight="1">
      <c r="A125" s="882" t="s">
        <v>222</v>
      </c>
      <c r="B125" s="879" t="s">
        <v>1083</v>
      </c>
      <c r="C125" s="883">
        <v>100000</v>
      </c>
      <c r="D125" s="875">
        <v>8500</v>
      </c>
      <c r="E125" s="351"/>
      <c r="F125" s="351"/>
    </row>
    <row r="126" spans="1:6" ht="12.75" customHeight="1">
      <c r="A126" s="882" t="s">
        <v>223</v>
      </c>
      <c r="B126" s="879" t="s">
        <v>1083</v>
      </c>
      <c r="C126" s="883">
        <v>49004</v>
      </c>
      <c r="D126" s="875">
        <v>0</v>
      </c>
      <c r="E126" s="351"/>
      <c r="F126" s="351"/>
    </row>
    <row r="127" spans="1:6" ht="12.75" customHeight="1">
      <c r="A127" s="882" t="s">
        <v>224</v>
      </c>
      <c r="B127" s="879" t="s">
        <v>1083</v>
      </c>
      <c r="C127" s="883">
        <v>60000</v>
      </c>
      <c r="D127" s="875">
        <v>0</v>
      </c>
      <c r="E127" s="351"/>
      <c r="F127" s="351"/>
    </row>
    <row r="128" spans="1:6" ht="12.75" customHeight="1">
      <c r="A128" s="882" t="s">
        <v>225</v>
      </c>
      <c r="B128" s="879" t="s">
        <v>1083</v>
      </c>
      <c r="C128" s="883">
        <v>250000</v>
      </c>
      <c r="D128" s="875">
        <v>0</v>
      </c>
      <c r="E128" s="351"/>
      <c r="F128" s="351"/>
    </row>
    <row r="129" spans="1:6" ht="12.75" customHeight="1">
      <c r="A129" s="882" t="s">
        <v>226</v>
      </c>
      <c r="B129" s="879" t="s">
        <v>1083</v>
      </c>
      <c r="C129" s="883">
        <v>70000</v>
      </c>
      <c r="D129" s="875">
        <v>0</v>
      </c>
      <c r="E129" s="351"/>
      <c r="F129" s="351"/>
    </row>
    <row r="130" spans="1:6" ht="12.75" customHeight="1">
      <c r="A130" s="882" t="s">
        <v>1820</v>
      </c>
      <c r="B130" s="879" t="s">
        <v>1083</v>
      </c>
      <c r="C130" s="883">
        <v>49897</v>
      </c>
      <c r="D130" s="875">
        <v>0</v>
      </c>
      <c r="E130" s="351"/>
      <c r="F130" s="351"/>
    </row>
    <row r="131" spans="1:6" ht="12.75" customHeight="1">
      <c r="A131" s="882" t="s">
        <v>227</v>
      </c>
      <c r="B131" s="879" t="s">
        <v>1083</v>
      </c>
      <c r="C131" s="883">
        <v>10000</v>
      </c>
      <c r="D131" s="875">
        <v>0</v>
      </c>
      <c r="E131" s="351"/>
      <c r="F131" s="351"/>
    </row>
    <row r="132" spans="1:6" ht="12.75" customHeight="1">
      <c r="A132" s="882" t="s">
        <v>228</v>
      </c>
      <c r="B132" s="879" t="s">
        <v>1083</v>
      </c>
      <c r="C132" s="883">
        <v>21600</v>
      </c>
      <c r="D132" s="875">
        <v>21600</v>
      </c>
      <c r="E132" s="351"/>
      <c r="F132" s="351"/>
    </row>
    <row r="133" spans="1:6" ht="12.75" customHeight="1">
      <c r="A133" s="882" t="s">
        <v>229</v>
      </c>
      <c r="B133" s="879" t="s">
        <v>1083</v>
      </c>
      <c r="C133" s="883">
        <v>140000</v>
      </c>
      <c r="D133" s="875">
        <v>0</v>
      </c>
      <c r="E133" s="351"/>
      <c r="F133" s="351"/>
    </row>
    <row r="134" spans="1:6" ht="12.75" customHeight="1">
      <c r="A134" s="882" t="s">
        <v>230</v>
      </c>
      <c r="B134" s="879" t="s">
        <v>1083</v>
      </c>
      <c r="C134" s="883">
        <v>35000</v>
      </c>
      <c r="D134" s="875">
        <v>0</v>
      </c>
      <c r="E134" s="351"/>
      <c r="F134" s="351"/>
    </row>
    <row r="135" spans="1:6" ht="12.75" customHeight="1">
      <c r="A135" s="882" t="s">
        <v>1824</v>
      </c>
      <c r="B135" s="879" t="s">
        <v>1083</v>
      </c>
      <c r="C135" s="883">
        <v>4269137</v>
      </c>
      <c r="D135" s="875">
        <v>833000</v>
      </c>
      <c r="E135" s="351"/>
      <c r="F135" s="351"/>
    </row>
    <row r="136" spans="1:6" ht="12.75" customHeight="1">
      <c r="A136" s="882" t="s">
        <v>231</v>
      </c>
      <c r="B136" s="879" t="s">
        <v>1083</v>
      </c>
      <c r="C136" s="883">
        <v>1792300</v>
      </c>
      <c r="D136" s="875">
        <v>460000</v>
      </c>
      <c r="E136" s="351"/>
      <c r="F136" s="351"/>
    </row>
    <row r="137" spans="1:6" ht="12.75" customHeight="1">
      <c r="A137" s="882" t="s">
        <v>232</v>
      </c>
      <c r="B137" s="879" t="s">
        <v>1083</v>
      </c>
      <c r="C137" s="883">
        <v>40000</v>
      </c>
      <c r="D137" s="875">
        <v>0</v>
      </c>
      <c r="E137" s="351"/>
      <c r="F137" s="351"/>
    </row>
    <row r="138" spans="1:6" ht="12.75" customHeight="1">
      <c r="A138" s="882" t="s">
        <v>233</v>
      </c>
      <c r="B138" s="879" t="s">
        <v>1083</v>
      </c>
      <c r="C138" s="883">
        <v>284628</v>
      </c>
      <c r="D138" s="875">
        <v>61121</v>
      </c>
      <c r="E138" s="351"/>
      <c r="F138" s="351"/>
    </row>
    <row r="139" spans="1:6" ht="12.75" customHeight="1">
      <c r="A139" s="882" t="s">
        <v>234</v>
      </c>
      <c r="B139" s="879" t="s">
        <v>1083</v>
      </c>
      <c r="C139" s="883">
        <v>60000</v>
      </c>
      <c r="D139" s="875">
        <v>0</v>
      </c>
      <c r="E139" s="351"/>
      <c r="F139" s="351"/>
    </row>
    <row r="140" spans="1:6" ht="12.75" customHeight="1">
      <c r="A140" s="882" t="s">
        <v>235</v>
      </c>
      <c r="B140" s="879" t="s">
        <v>1083</v>
      </c>
      <c r="C140" s="883">
        <v>80000</v>
      </c>
      <c r="D140" s="875">
        <v>0</v>
      </c>
      <c r="E140" s="351"/>
      <c r="F140" s="351"/>
    </row>
    <row r="141" spans="1:6" ht="12.75" customHeight="1">
      <c r="A141" s="882" t="s">
        <v>236</v>
      </c>
      <c r="B141" s="879" t="s">
        <v>1083</v>
      </c>
      <c r="C141" s="883">
        <v>100000</v>
      </c>
      <c r="D141" s="875">
        <v>0</v>
      </c>
      <c r="E141" s="351"/>
      <c r="F141" s="351"/>
    </row>
    <row r="142" spans="1:6" ht="12.75" customHeight="1">
      <c r="A142" s="882" t="s">
        <v>237</v>
      </c>
      <c r="B142" s="879" t="s">
        <v>1083</v>
      </c>
      <c r="C142" s="883">
        <v>377809</v>
      </c>
      <c r="D142" s="875">
        <v>0</v>
      </c>
      <c r="E142" s="351"/>
      <c r="F142" s="351"/>
    </row>
    <row r="143" spans="1:6" ht="12.75" customHeight="1">
      <c r="A143" s="882" t="s">
        <v>238</v>
      </c>
      <c r="B143" s="879" t="s">
        <v>1083</v>
      </c>
      <c r="C143" s="883">
        <v>348022</v>
      </c>
      <c r="D143" s="875">
        <v>0</v>
      </c>
      <c r="E143" s="351"/>
      <c r="F143" s="351"/>
    </row>
    <row r="144" spans="1:6" ht="12.75" customHeight="1">
      <c r="A144" s="882" t="s">
        <v>239</v>
      </c>
      <c r="B144" s="879" t="s">
        <v>1083</v>
      </c>
      <c r="C144" s="883">
        <v>600000</v>
      </c>
      <c r="D144" s="875">
        <v>100000</v>
      </c>
      <c r="E144" s="351"/>
      <c r="F144" s="351"/>
    </row>
    <row r="145" spans="1:6" ht="12.75" customHeight="1">
      <c r="A145" s="882" t="s">
        <v>1830</v>
      </c>
      <c r="B145" s="879" t="s">
        <v>1083</v>
      </c>
      <c r="C145" s="883">
        <v>14678</v>
      </c>
      <c r="D145" s="875">
        <v>4828</v>
      </c>
      <c r="E145" s="351"/>
      <c r="F145" s="351"/>
    </row>
    <row r="146" spans="1:6" ht="12.75" customHeight="1">
      <c r="A146" s="882" t="s">
        <v>240</v>
      </c>
      <c r="B146" s="879" t="s">
        <v>1083</v>
      </c>
      <c r="C146" s="883">
        <v>376230</v>
      </c>
      <c r="D146" s="875">
        <v>0</v>
      </c>
      <c r="E146" s="351"/>
      <c r="F146" s="351"/>
    </row>
    <row r="147" spans="1:6" ht="12.75" customHeight="1">
      <c r="A147" s="882" t="s">
        <v>241</v>
      </c>
      <c r="B147" s="879" t="s">
        <v>1083</v>
      </c>
      <c r="C147" s="883">
        <v>15000</v>
      </c>
      <c r="D147" s="875">
        <v>0</v>
      </c>
      <c r="E147" s="351"/>
      <c r="F147" s="351"/>
    </row>
    <row r="148" spans="1:6" ht="12.75" customHeight="1">
      <c r="A148" s="882" t="s">
        <v>242</v>
      </c>
      <c r="B148" s="879" t="s">
        <v>1083</v>
      </c>
      <c r="C148" s="883">
        <v>4320290</v>
      </c>
      <c r="D148" s="875">
        <v>274797</v>
      </c>
      <c r="E148" s="351"/>
      <c r="F148" s="351"/>
    </row>
    <row r="149" spans="1:6" ht="12.75" customHeight="1">
      <c r="A149" s="882" t="s">
        <v>1835</v>
      </c>
      <c r="B149" s="879" t="s">
        <v>1083</v>
      </c>
      <c r="C149" s="883">
        <v>384000</v>
      </c>
      <c r="D149" s="875">
        <v>0</v>
      </c>
      <c r="E149" s="351"/>
      <c r="F149" s="351"/>
    </row>
    <row r="150" spans="1:6" ht="12.75" customHeight="1">
      <c r="A150" s="882" t="s">
        <v>243</v>
      </c>
      <c r="B150" s="879" t="s">
        <v>1083</v>
      </c>
      <c r="C150" s="883">
        <v>39999</v>
      </c>
      <c r="D150" s="875">
        <v>0</v>
      </c>
      <c r="E150" s="351"/>
      <c r="F150" s="351"/>
    </row>
    <row r="151" spans="1:6" ht="12.75" customHeight="1">
      <c r="A151" s="882" t="s">
        <v>244</v>
      </c>
      <c r="B151" s="879" t="s">
        <v>1083</v>
      </c>
      <c r="C151" s="883">
        <v>138759</v>
      </c>
      <c r="D151" s="875">
        <v>0</v>
      </c>
      <c r="E151" s="351"/>
      <c r="F151" s="351"/>
    </row>
    <row r="152" spans="1:6" ht="12.75" customHeight="1">
      <c r="A152" s="882" t="s">
        <v>245</v>
      </c>
      <c r="B152" s="879" t="s">
        <v>1083</v>
      </c>
      <c r="C152" s="883">
        <v>15033</v>
      </c>
      <c r="D152" s="875">
        <v>0</v>
      </c>
      <c r="E152" s="351"/>
      <c r="F152" s="351"/>
    </row>
    <row r="153" spans="1:6" ht="12.75" customHeight="1">
      <c r="A153" s="882" t="s">
        <v>246</v>
      </c>
      <c r="B153" s="879" t="s">
        <v>1083</v>
      </c>
      <c r="C153" s="883">
        <v>245511</v>
      </c>
      <c r="D153" s="875">
        <v>0</v>
      </c>
      <c r="E153" s="351"/>
      <c r="F153" s="351"/>
    </row>
    <row r="154" spans="1:6" ht="12.75" customHeight="1">
      <c r="A154" s="858" t="s">
        <v>247</v>
      </c>
      <c r="B154" s="879" t="s">
        <v>1083</v>
      </c>
      <c r="C154" s="884">
        <v>1100000</v>
      </c>
      <c r="D154" s="875">
        <v>700000</v>
      </c>
      <c r="E154" s="351"/>
      <c r="F154" s="351"/>
    </row>
    <row r="155" spans="1:6" ht="12.75" customHeight="1">
      <c r="A155" s="858" t="s">
        <v>248</v>
      </c>
      <c r="B155" s="879" t="s">
        <v>1083</v>
      </c>
      <c r="C155" s="884">
        <v>18406</v>
      </c>
      <c r="D155" s="875">
        <v>0</v>
      </c>
      <c r="E155" s="351"/>
      <c r="F155" s="351"/>
    </row>
    <row r="156" spans="1:6" ht="12.75" customHeight="1">
      <c r="A156" s="882" t="s">
        <v>249</v>
      </c>
      <c r="B156" s="879" t="s">
        <v>1083</v>
      </c>
      <c r="C156" s="884">
        <v>85000</v>
      </c>
      <c r="D156" s="875">
        <v>0</v>
      </c>
      <c r="E156" s="351"/>
      <c r="F156" s="351"/>
    </row>
    <row r="157" spans="1:6" ht="12.75" customHeight="1">
      <c r="A157" s="882" t="s">
        <v>250</v>
      </c>
      <c r="B157" s="879" t="s">
        <v>1083</v>
      </c>
      <c r="C157" s="884">
        <v>200000</v>
      </c>
      <c r="D157" s="875">
        <v>200000</v>
      </c>
      <c r="E157" s="351"/>
      <c r="F157" s="351"/>
    </row>
    <row r="158" spans="1:6" ht="12.75" customHeight="1">
      <c r="A158" s="882" t="s">
        <v>251</v>
      </c>
      <c r="B158" s="879" t="s">
        <v>1083</v>
      </c>
      <c r="C158" s="884">
        <v>104000</v>
      </c>
      <c r="D158" s="875">
        <v>44000</v>
      </c>
      <c r="E158" s="351"/>
      <c r="F158" s="351"/>
    </row>
    <row r="159" spans="1:6" ht="12.75" customHeight="1">
      <c r="A159" s="882" t="s">
        <v>252</v>
      </c>
      <c r="B159" s="879" t="s">
        <v>1083</v>
      </c>
      <c r="C159" s="884">
        <v>18614</v>
      </c>
      <c r="D159" s="875">
        <v>0</v>
      </c>
      <c r="E159" s="351"/>
      <c r="F159" s="351"/>
    </row>
    <row r="160" spans="1:6" ht="12.75" customHeight="1">
      <c r="A160" s="882" t="s">
        <v>253</v>
      </c>
      <c r="B160" s="879" t="s">
        <v>1083</v>
      </c>
      <c r="C160" s="884">
        <v>9800</v>
      </c>
      <c r="D160" s="875">
        <v>0</v>
      </c>
      <c r="E160" s="351"/>
      <c r="F160" s="351"/>
    </row>
    <row r="161" spans="1:6" ht="12.75" customHeight="1">
      <c r="A161" s="882" t="s">
        <v>254</v>
      </c>
      <c r="B161" s="879" t="s">
        <v>1083</v>
      </c>
      <c r="C161" s="884">
        <v>300000</v>
      </c>
      <c r="D161" s="875">
        <v>0</v>
      </c>
      <c r="E161" s="351"/>
      <c r="F161" s="351"/>
    </row>
    <row r="162" spans="1:6" ht="12.75" customHeight="1">
      <c r="A162" s="882" t="s">
        <v>255</v>
      </c>
      <c r="B162" s="888" t="s">
        <v>1083</v>
      </c>
      <c r="C162" s="889">
        <v>20000</v>
      </c>
      <c r="D162" s="875">
        <v>0</v>
      </c>
      <c r="E162" s="351"/>
      <c r="F162" s="351"/>
    </row>
    <row r="163" spans="1:6" ht="12.75" customHeight="1">
      <c r="A163" s="882" t="s">
        <v>256</v>
      </c>
      <c r="B163" s="879" t="s">
        <v>1083</v>
      </c>
      <c r="C163" s="883">
        <v>130000</v>
      </c>
      <c r="D163" s="875">
        <v>0</v>
      </c>
      <c r="E163" s="351"/>
      <c r="F163" s="351"/>
    </row>
    <row r="164" spans="1:6" ht="12.75" customHeight="1">
      <c r="A164" s="882" t="s">
        <v>1843</v>
      </c>
      <c r="B164" s="879" t="s">
        <v>1083</v>
      </c>
      <c r="C164" s="883">
        <v>164570</v>
      </c>
      <c r="D164" s="875">
        <v>8000</v>
      </c>
      <c r="E164" s="351"/>
      <c r="F164" s="351"/>
    </row>
    <row r="165" spans="1:6" ht="12.75" customHeight="1">
      <c r="A165" s="882" t="s">
        <v>257</v>
      </c>
      <c r="B165" s="879" t="s">
        <v>1083</v>
      </c>
      <c r="C165" s="884">
        <v>36995</v>
      </c>
      <c r="D165" s="875">
        <v>0</v>
      </c>
      <c r="E165" s="351"/>
      <c r="F165" s="351"/>
    </row>
    <row r="166" spans="1:6" ht="12.75" customHeight="1">
      <c r="A166" s="882" t="s">
        <v>258</v>
      </c>
      <c r="B166" s="879" t="s">
        <v>1083</v>
      </c>
      <c r="C166" s="884">
        <v>18871</v>
      </c>
      <c r="D166" s="875">
        <v>0</v>
      </c>
      <c r="E166" s="351"/>
      <c r="F166" s="351"/>
    </row>
    <row r="167" spans="1:6" ht="12.75" customHeight="1">
      <c r="A167" s="882" t="s">
        <v>1844</v>
      </c>
      <c r="B167" s="879" t="s">
        <v>1083</v>
      </c>
      <c r="C167" s="884">
        <v>20000</v>
      </c>
      <c r="D167" s="875">
        <v>0</v>
      </c>
      <c r="E167" s="351"/>
      <c r="F167" s="351"/>
    </row>
    <row r="168" spans="1:6" ht="12.75" customHeight="1">
      <c r="A168" s="882" t="s">
        <v>259</v>
      </c>
      <c r="B168" s="879" t="s">
        <v>1083</v>
      </c>
      <c r="C168" s="884">
        <v>211858</v>
      </c>
      <c r="D168" s="875">
        <v>125000</v>
      </c>
      <c r="E168" s="351"/>
      <c r="F168" s="351"/>
    </row>
    <row r="169" spans="1:6" ht="12.75" customHeight="1">
      <c r="A169" s="882" t="s">
        <v>260</v>
      </c>
      <c r="B169" s="879" t="s">
        <v>1083</v>
      </c>
      <c r="C169" s="884">
        <v>266444</v>
      </c>
      <c r="D169" s="875">
        <v>4827</v>
      </c>
      <c r="E169" s="351"/>
      <c r="F169" s="351"/>
    </row>
    <row r="170" spans="1:6" ht="12.75" customHeight="1">
      <c r="A170" s="882" t="s">
        <v>261</v>
      </c>
      <c r="B170" s="879" t="s">
        <v>1083</v>
      </c>
      <c r="C170" s="884">
        <v>250000</v>
      </c>
      <c r="D170" s="875">
        <v>0</v>
      </c>
      <c r="E170" s="351"/>
      <c r="F170" s="351"/>
    </row>
    <row r="171" spans="1:6" ht="12.75" customHeight="1">
      <c r="A171" s="882" t="s">
        <v>262</v>
      </c>
      <c r="B171" s="879" t="s">
        <v>1083</v>
      </c>
      <c r="C171" s="884">
        <v>14906</v>
      </c>
      <c r="D171" s="875">
        <v>0</v>
      </c>
      <c r="E171" s="351"/>
      <c r="F171" s="351"/>
    </row>
    <row r="172" spans="1:6" ht="12.75" customHeight="1">
      <c r="A172" s="882" t="s">
        <v>263</v>
      </c>
      <c r="B172" s="879" t="s">
        <v>1083</v>
      </c>
      <c r="C172" s="884">
        <v>20000</v>
      </c>
      <c r="D172" s="875">
        <v>0</v>
      </c>
      <c r="E172" s="351"/>
      <c r="F172" s="351"/>
    </row>
    <row r="173" spans="1:6" ht="12.75" customHeight="1">
      <c r="A173" s="882" t="s">
        <v>264</v>
      </c>
      <c r="B173" s="879" t="s">
        <v>1083</v>
      </c>
      <c r="C173" s="884">
        <v>79352</v>
      </c>
      <c r="D173" s="875">
        <v>0</v>
      </c>
      <c r="E173" s="351"/>
      <c r="F173" s="351"/>
    </row>
    <row r="174" spans="1:6" ht="12.75" customHeight="1">
      <c r="A174" s="858" t="s">
        <v>1847</v>
      </c>
      <c r="B174" s="879" t="s">
        <v>1083</v>
      </c>
      <c r="C174" s="884">
        <v>116000</v>
      </c>
      <c r="D174" s="875">
        <v>0</v>
      </c>
      <c r="E174" s="351"/>
      <c r="F174" s="351"/>
    </row>
    <row r="175" spans="1:6" ht="12.75" customHeight="1">
      <c r="A175" s="882" t="s">
        <v>1848</v>
      </c>
      <c r="B175" s="879" t="s">
        <v>1083</v>
      </c>
      <c r="C175" s="889">
        <v>225000</v>
      </c>
      <c r="D175" s="875">
        <v>0</v>
      </c>
      <c r="E175" s="351"/>
      <c r="F175" s="351"/>
    </row>
    <row r="176" spans="1:6" ht="12.75" customHeight="1">
      <c r="A176" s="858" t="s">
        <v>265</v>
      </c>
      <c r="B176" s="879" t="s">
        <v>1083</v>
      </c>
      <c r="C176" s="884">
        <v>55000</v>
      </c>
      <c r="D176" s="875">
        <v>0</v>
      </c>
      <c r="E176" s="351"/>
      <c r="F176" s="351"/>
    </row>
    <row r="177" spans="1:6" ht="12.75" customHeight="1">
      <c r="A177" s="882" t="s">
        <v>266</v>
      </c>
      <c r="B177" s="879" t="s">
        <v>1083</v>
      </c>
      <c r="C177" s="883">
        <v>1497000</v>
      </c>
      <c r="D177" s="882">
        <v>0</v>
      </c>
      <c r="E177" s="351"/>
      <c r="F177" s="351"/>
    </row>
    <row r="178" spans="1:6" ht="12.75" customHeight="1">
      <c r="A178" s="858" t="s">
        <v>1852</v>
      </c>
      <c r="B178" s="879" t="s">
        <v>1083</v>
      </c>
      <c r="C178" s="884">
        <v>730000</v>
      </c>
      <c r="D178" s="875">
        <v>380000</v>
      </c>
      <c r="E178" s="351"/>
      <c r="F178" s="351"/>
    </row>
    <row r="179" spans="1:6" ht="12.75" customHeight="1">
      <c r="A179" s="882" t="s">
        <v>267</v>
      </c>
      <c r="B179" s="879" t="s">
        <v>1083</v>
      </c>
      <c r="C179" s="883">
        <v>100000</v>
      </c>
      <c r="D179" s="875">
        <v>0</v>
      </c>
      <c r="E179" s="351"/>
      <c r="F179" s="351"/>
    </row>
    <row r="180" spans="1:6" ht="12.75" customHeight="1">
      <c r="A180" s="882" t="s">
        <v>268</v>
      </c>
      <c r="B180" s="879" t="s">
        <v>1083</v>
      </c>
      <c r="C180" s="889">
        <v>1270000</v>
      </c>
      <c r="D180" s="875">
        <v>0</v>
      </c>
      <c r="E180" s="351"/>
      <c r="F180" s="351"/>
    </row>
    <row r="181" spans="1:6" ht="12.75" customHeight="1">
      <c r="A181" s="882" t="s">
        <v>269</v>
      </c>
      <c r="B181" s="879" t="s">
        <v>1083</v>
      </c>
      <c r="C181" s="889">
        <v>180000</v>
      </c>
      <c r="D181" s="875">
        <v>0</v>
      </c>
      <c r="E181" s="351"/>
      <c r="F181" s="351"/>
    </row>
    <row r="182" spans="1:6" ht="12.75" customHeight="1">
      <c r="A182" s="882" t="s">
        <v>270</v>
      </c>
      <c r="B182" s="879" t="s">
        <v>1083</v>
      </c>
      <c r="C182" s="889">
        <v>14000</v>
      </c>
      <c r="D182" s="875">
        <v>0</v>
      </c>
      <c r="E182" s="351"/>
      <c r="F182" s="351"/>
    </row>
    <row r="183" spans="1:6" ht="12.75" customHeight="1">
      <c r="A183" s="882" t="s">
        <v>1854</v>
      </c>
      <c r="B183" s="879" t="s">
        <v>1083</v>
      </c>
      <c r="C183" s="889">
        <v>40000</v>
      </c>
      <c r="D183" s="875">
        <v>20000</v>
      </c>
      <c r="E183" s="351"/>
      <c r="F183" s="351"/>
    </row>
    <row r="184" spans="1:6" ht="12.75" customHeight="1">
      <c r="A184" s="882" t="s">
        <v>271</v>
      </c>
      <c r="B184" s="879" t="s">
        <v>1083</v>
      </c>
      <c r="C184" s="889">
        <v>1000000</v>
      </c>
      <c r="D184" s="875">
        <v>1000000</v>
      </c>
      <c r="E184" s="351"/>
      <c r="F184" s="351"/>
    </row>
    <row r="185" spans="1:6" ht="12.75" customHeight="1">
      <c r="A185" s="882" t="s">
        <v>272</v>
      </c>
      <c r="B185" s="879" t="s">
        <v>1083</v>
      </c>
      <c r="C185" s="889">
        <v>240000</v>
      </c>
      <c r="D185" s="875">
        <v>0</v>
      </c>
      <c r="E185" s="351"/>
      <c r="F185" s="351"/>
    </row>
    <row r="186" spans="1:6" ht="12.75" customHeight="1">
      <c r="A186" s="882" t="s">
        <v>273</v>
      </c>
      <c r="B186" s="879" t="s">
        <v>1083</v>
      </c>
      <c r="C186" s="889">
        <v>40000</v>
      </c>
      <c r="D186" s="875">
        <v>0</v>
      </c>
      <c r="E186" s="351"/>
      <c r="F186" s="351"/>
    </row>
    <row r="187" spans="1:6" ht="12.75" customHeight="1">
      <c r="A187" s="882" t="s">
        <v>274</v>
      </c>
      <c r="B187" s="879" t="s">
        <v>1083</v>
      </c>
      <c r="C187" s="889">
        <v>10000</v>
      </c>
      <c r="D187" s="875">
        <v>0</v>
      </c>
      <c r="E187" s="351"/>
      <c r="F187" s="351"/>
    </row>
    <row r="188" spans="1:6" ht="12.75" customHeight="1">
      <c r="A188" s="882" t="s">
        <v>1859</v>
      </c>
      <c r="B188" s="879" t="s">
        <v>1083</v>
      </c>
      <c r="C188" s="884">
        <v>160000</v>
      </c>
      <c r="D188" s="875">
        <v>0</v>
      </c>
      <c r="E188" s="351"/>
      <c r="F188" s="351"/>
    </row>
    <row r="189" spans="1:6" ht="12.75" customHeight="1">
      <c r="A189" s="882" t="s">
        <v>275</v>
      </c>
      <c r="B189" s="879" t="s">
        <v>1083</v>
      </c>
      <c r="C189" s="884">
        <v>127119</v>
      </c>
      <c r="D189" s="875">
        <v>127119</v>
      </c>
      <c r="E189" s="351"/>
      <c r="F189" s="351"/>
    </row>
    <row r="190" spans="1:6" ht="12.75" customHeight="1">
      <c r="A190" s="882" t="s">
        <v>276</v>
      </c>
      <c r="B190" s="879" t="s">
        <v>1083</v>
      </c>
      <c r="C190" s="884">
        <v>57000</v>
      </c>
      <c r="D190" s="875">
        <v>0</v>
      </c>
      <c r="E190" s="351"/>
      <c r="F190" s="351"/>
    </row>
    <row r="191" spans="1:6" ht="12.75" customHeight="1">
      <c r="A191" s="858" t="s">
        <v>277</v>
      </c>
      <c r="B191" s="879" t="s">
        <v>1083</v>
      </c>
      <c r="C191" s="884">
        <v>26000</v>
      </c>
      <c r="D191" s="875">
        <v>0</v>
      </c>
      <c r="E191" s="351"/>
      <c r="F191" s="351"/>
    </row>
    <row r="192" spans="1:6" ht="12.75" customHeight="1">
      <c r="A192" s="858" t="s">
        <v>1861</v>
      </c>
      <c r="B192" s="879" t="s">
        <v>1083</v>
      </c>
      <c r="C192" s="884">
        <v>1410000</v>
      </c>
      <c r="D192" s="875">
        <v>530000</v>
      </c>
      <c r="E192" s="351"/>
      <c r="F192" s="351"/>
    </row>
    <row r="193" spans="1:6" ht="12.75" customHeight="1">
      <c r="A193" s="882" t="s">
        <v>278</v>
      </c>
      <c r="B193" s="879" t="s">
        <v>1083</v>
      </c>
      <c r="C193" s="883">
        <v>14950</v>
      </c>
      <c r="D193" s="875">
        <v>0</v>
      </c>
      <c r="E193" s="351"/>
      <c r="F193" s="351"/>
    </row>
    <row r="194" spans="1:6" ht="12.75" customHeight="1">
      <c r="A194" s="882" t="s">
        <v>279</v>
      </c>
      <c r="B194" s="879" t="s">
        <v>1083</v>
      </c>
      <c r="C194" s="884">
        <v>64914</v>
      </c>
      <c r="D194" s="875">
        <v>0</v>
      </c>
      <c r="E194" s="351"/>
      <c r="F194" s="351"/>
    </row>
    <row r="195" spans="1:6" ht="12.75" customHeight="1">
      <c r="A195" s="858" t="s">
        <v>1863</v>
      </c>
      <c r="B195" s="879" t="s">
        <v>1083</v>
      </c>
      <c r="C195" s="884">
        <v>589794</v>
      </c>
      <c r="D195" s="875">
        <v>175000</v>
      </c>
      <c r="E195" s="351"/>
      <c r="F195" s="351"/>
    </row>
    <row r="196" spans="1:6" ht="12.75" customHeight="1">
      <c r="A196" s="858" t="s">
        <v>280</v>
      </c>
      <c r="B196" s="879" t="s">
        <v>1083</v>
      </c>
      <c r="C196" s="884">
        <v>65700</v>
      </c>
      <c r="D196" s="875">
        <v>0</v>
      </c>
      <c r="E196" s="351"/>
      <c r="F196" s="351"/>
    </row>
    <row r="197" spans="1:6" ht="12.75" customHeight="1">
      <c r="A197" s="858" t="s">
        <v>281</v>
      </c>
      <c r="B197" s="879" t="s">
        <v>1083</v>
      </c>
      <c r="C197" s="884">
        <v>2000000</v>
      </c>
      <c r="D197" s="875">
        <v>347000</v>
      </c>
      <c r="E197" s="351"/>
      <c r="F197" s="351"/>
    </row>
    <row r="198" spans="1:6" ht="12.75" customHeight="1">
      <c r="A198" s="858" t="s">
        <v>282</v>
      </c>
      <c r="B198" s="879" t="s">
        <v>1083</v>
      </c>
      <c r="C198" s="884">
        <v>238000</v>
      </c>
      <c r="D198" s="875">
        <v>0</v>
      </c>
      <c r="E198" s="351"/>
      <c r="F198" s="351"/>
    </row>
    <row r="199" spans="1:6" ht="12.75" customHeight="1">
      <c r="A199" s="858" t="s">
        <v>1865</v>
      </c>
      <c r="B199" s="879" t="s">
        <v>1083</v>
      </c>
      <c r="C199" s="884">
        <v>200000</v>
      </c>
      <c r="D199" s="875">
        <v>200000</v>
      </c>
      <c r="E199" s="351"/>
      <c r="F199" s="351"/>
    </row>
    <row r="200" spans="1:6" ht="12.75" customHeight="1">
      <c r="A200" s="858" t="s">
        <v>283</v>
      </c>
      <c r="B200" s="879" t="s">
        <v>1083</v>
      </c>
      <c r="C200" s="884">
        <v>32000</v>
      </c>
      <c r="D200" s="875">
        <v>0</v>
      </c>
      <c r="E200" s="351"/>
      <c r="F200" s="351"/>
    </row>
    <row r="201" spans="1:6" ht="12.75" customHeight="1">
      <c r="A201" s="858" t="s">
        <v>284</v>
      </c>
      <c r="B201" s="879" t="s">
        <v>1083</v>
      </c>
      <c r="C201" s="884">
        <v>106178</v>
      </c>
      <c r="D201" s="875">
        <v>106178</v>
      </c>
      <c r="E201" s="351"/>
      <c r="F201" s="351"/>
    </row>
    <row r="202" spans="1:6" ht="12.75" customHeight="1">
      <c r="A202" s="858" t="s">
        <v>285</v>
      </c>
      <c r="B202" s="879" t="s">
        <v>1083</v>
      </c>
      <c r="C202" s="884">
        <v>117582</v>
      </c>
      <c r="D202" s="875">
        <v>31093</v>
      </c>
      <c r="E202" s="351"/>
      <c r="F202" s="351"/>
    </row>
    <row r="203" spans="1:6" ht="12.75" customHeight="1">
      <c r="A203" s="858" t="s">
        <v>286</v>
      </c>
      <c r="B203" s="879" t="s">
        <v>1083</v>
      </c>
      <c r="C203" s="884">
        <v>14000</v>
      </c>
      <c r="D203" s="875">
        <v>0</v>
      </c>
      <c r="E203" s="351"/>
      <c r="F203" s="351"/>
    </row>
    <row r="204" spans="1:6" ht="12.75" customHeight="1">
      <c r="A204" s="858" t="s">
        <v>287</v>
      </c>
      <c r="B204" s="879" t="s">
        <v>1083</v>
      </c>
      <c r="C204" s="884">
        <v>160000</v>
      </c>
      <c r="D204" s="875">
        <v>0</v>
      </c>
      <c r="E204" s="351"/>
      <c r="F204" s="351"/>
    </row>
    <row r="205" spans="1:6" ht="12.75" customHeight="1">
      <c r="A205" s="882" t="s">
        <v>288</v>
      </c>
      <c r="B205" s="879" t="s">
        <v>1083</v>
      </c>
      <c r="C205" s="889">
        <v>35000</v>
      </c>
      <c r="D205" s="875">
        <v>0</v>
      </c>
      <c r="E205" s="351"/>
      <c r="F205" s="351"/>
    </row>
    <row r="206" spans="1:6" ht="12.75" customHeight="1">
      <c r="A206" s="890" t="s">
        <v>289</v>
      </c>
      <c r="B206" s="879" t="s">
        <v>1083</v>
      </c>
      <c r="C206" s="891">
        <v>60000</v>
      </c>
      <c r="D206" s="875">
        <v>0</v>
      </c>
      <c r="E206" s="351"/>
      <c r="F206" s="351"/>
    </row>
    <row r="207" spans="1:6" ht="12.75" customHeight="1">
      <c r="A207" s="869" t="s">
        <v>290</v>
      </c>
      <c r="B207" s="879" t="s">
        <v>1083</v>
      </c>
      <c r="C207" s="892">
        <v>74500</v>
      </c>
      <c r="D207" s="875">
        <v>0</v>
      </c>
      <c r="E207" s="351"/>
      <c r="F207" s="351"/>
    </row>
    <row r="208" spans="1:6" ht="12.75" customHeight="1">
      <c r="A208" s="893" t="s">
        <v>291</v>
      </c>
      <c r="B208" s="874">
        <v>10774426</v>
      </c>
      <c r="C208" s="874">
        <v>516354</v>
      </c>
      <c r="D208" s="874">
        <v>0</v>
      </c>
      <c r="E208" s="351"/>
      <c r="F208" s="351"/>
    </row>
    <row r="209" spans="1:6" ht="25.5">
      <c r="A209" s="894" t="s">
        <v>292</v>
      </c>
      <c r="B209" s="889">
        <v>49426</v>
      </c>
      <c r="C209" s="891">
        <v>21014</v>
      </c>
      <c r="D209" s="875">
        <v>0</v>
      </c>
      <c r="E209" s="351"/>
      <c r="F209" s="351"/>
    </row>
    <row r="210" spans="1:6" ht="25.5">
      <c r="A210" s="894" t="s">
        <v>293</v>
      </c>
      <c r="B210" s="889">
        <v>192700</v>
      </c>
      <c r="C210" s="889">
        <v>0</v>
      </c>
      <c r="D210" s="875">
        <v>0</v>
      </c>
      <c r="E210" s="351"/>
      <c r="F210" s="351"/>
    </row>
    <row r="211" spans="1:6" ht="12.75" customHeight="1">
      <c r="A211" s="895" t="s">
        <v>294</v>
      </c>
      <c r="B211" s="889">
        <v>164339</v>
      </c>
      <c r="C211" s="889">
        <v>164339</v>
      </c>
      <c r="D211" s="875">
        <v>0</v>
      </c>
      <c r="E211" s="351"/>
      <c r="F211" s="351"/>
    </row>
    <row r="212" spans="1:6" ht="25.5" customHeight="1">
      <c r="A212" s="894" t="s">
        <v>295</v>
      </c>
      <c r="B212" s="889">
        <v>1685661</v>
      </c>
      <c r="C212" s="889">
        <v>331001</v>
      </c>
      <c r="D212" s="875">
        <v>0</v>
      </c>
      <c r="E212" s="351"/>
      <c r="F212" s="351"/>
    </row>
    <row r="213" spans="1:6" ht="25.5" customHeight="1">
      <c r="A213" s="894" t="s">
        <v>296</v>
      </c>
      <c r="B213" s="889">
        <v>697328</v>
      </c>
      <c r="C213" s="889">
        <v>0</v>
      </c>
      <c r="D213" s="875">
        <v>0</v>
      </c>
      <c r="E213" s="351"/>
      <c r="F213" s="351"/>
    </row>
    <row r="214" spans="1:6" ht="12.75" customHeight="1">
      <c r="A214" s="895" t="s">
        <v>297</v>
      </c>
      <c r="B214" s="896">
        <v>1174952</v>
      </c>
      <c r="C214" s="889">
        <v>0</v>
      </c>
      <c r="D214" s="875">
        <v>0</v>
      </c>
      <c r="E214" s="351"/>
      <c r="F214" s="351"/>
    </row>
    <row r="215" spans="1:6" ht="37.5" customHeight="1">
      <c r="A215" s="894" t="s">
        <v>298</v>
      </c>
      <c r="B215" s="889">
        <v>1507162</v>
      </c>
      <c r="C215" s="889">
        <v>0</v>
      </c>
      <c r="D215" s="875">
        <v>0</v>
      </c>
      <c r="E215" s="351"/>
      <c r="F215" s="351"/>
    </row>
    <row r="216" spans="1:6" ht="12.75" customHeight="1">
      <c r="A216" s="897" t="s">
        <v>299</v>
      </c>
      <c r="B216" s="898">
        <v>5302858</v>
      </c>
      <c r="C216" s="889">
        <v>0</v>
      </c>
      <c r="D216" s="875">
        <v>0</v>
      </c>
      <c r="E216" s="351"/>
      <c r="F216" s="351"/>
    </row>
    <row r="217" spans="1:7" ht="12.75">
      <c r="A217" s="899" t="s">
        <v>300</v>
      </c>
      <c r="B217" s="900">
        <v>6086789</v>
      </c>
      <c r="C217" s="851">
        <v>378121</v>
      </c>
      <c r="D217" s="851">
        <v>245000</v>
      </c>
      <c r="E217" s="351"/>
      <c r="F217" s="351"/>
      <c r="G217" s="351"/>
    </row>
    <row r="218" spans="1:7" ht="12.75">
      <c r="A218" s="897" t="s">
        <v>301</v>
      </c>
      <c r="B218" s="889">
        <v>245000</v>
      </c>
      <c r="C218" s="889">
        <v>245000</v>
      </c>
      <c r="D218" s="875">
        <v>245000</v>
      </c>
      <c r="E218" s="351"/>
      <c r="F218" s="351"/>
      <c r="G218" s="351"/>
    </row>
    <row r="219" spans="1:6" ht="12.75">
      <c r="A219" s="897" t="s">
        <v>302</v>
      </c>
      <c r="B219" s="901">
        <v>5841789</v>
      </c>
      <c r="C219" s="887">
        <v>133121</v>
      </c>
      <c r="D219" s="887">
        <v>0</v>
      </c>
      <c r="E219" s="351"/>
      <c r="F219" s="351"/>
    </row>
    <row r="220" spans="1:6" ht="12.75">
      <c r="A220" s="897" t="s">
        <v>303</v>
      </c>
      <c r="B220" s="902" t="s">
        <v>1083</v>
      </c>
      <c r="C220" s="889">
        <v>133121</v>
      </c>
      <c r="D220" s="889">
        <v>0</v>
      </c>
      <c r="E220" s="351"/>
      <c r="F220" s="351"/>
    </row>
    <row r="221" spans="1:7" ht="12.75" customHeight="1">
      <c r="A221" s="852" t="s">
        <v>304</v>
      </c>
      <c r="B221" s="853">
        <v>39083895</v>
      </c>
      <c r="C221" s="852">
        <v>38770955</v>
      </c>
      <c r="D221" s="852">
        <v>3003228</v>
      </c>
      <c r="E221" s="351"/>
      <c r="F221" s="351"/>
      <c r="G221" s="351"/>
    </row>
    <row r="222" spans="1:6" ht="12.75" customHeight="1">
      <c r="A222" s="903" t="s">
        <v>305</v>
      </c>
      <c r="B222" s="904">
        <v>10005012</v>
      </c>
      <c r="C222" s="905">
        <v>7814447</v>
      </c>
      <c r="D222" s="905">
        <v>1115006</v>
      </c>
      <c r="E222" s="351"/>
      <c r="F222" s="351"/>
    </row>
    <row r="223" spans="1:7" ht="12.75" customHeight="1">
      <c r="A223" s="903" t="s">
        <v>306</v>
      </c>
      <c r="B223" s="874">
        <v>3082088</v>
      </c>
      <c r="C223" s="906">
        <v>1971099</v>
      </c>
      <c r="D223" s="906">
        <v>126918</v>
      </c>
      <c r="E223" s="351"/>
      <c r="F223" s="351"/>
      <c r="G223" s="351"/>
    </row>
    <row r="224" spans="1:6" ht="12.75">
      <c r="A224" s="854" t="s">
        <v>1792</v>
      </c>
      <c r="B224" s="855"/>
      <c r="C224" s="856"/>
      <c r="D224" s="857"/>
      <c r="E224" s="351"/>
      <c r="F224" s="351"/>
    </row>
    <row r="225" spans="1:7" ht="12.75" customHeight="1">
      <c r="A225" s="907" t="s">
        <v>307</v>
      </c>
      <c r="B225" s="908">
        <v>2471721</v>
      </c>
      <c r="C225" s="883">
        <v>1971099</v>
      </c>
      <c r="D225" s="875">
        <v>126918</v>
      </c>
      <c r="E225" s="351"/>
      <c r="F225" s="351"/>
      <c r="G225" s="351"/>
    </row>
    <row r="226" spans="1:6" ht="12.75" customHeight="1">
      <c r="A226" s="909" t="s">
        <v>308</v>
      </c>
      <c r="B226" s="908">
        <v>610367</v>
      </c>
      <c r="C226" s="884">
        <v>0</v>
      </c>
      <c r="D226" s="875">
        <v>0</v>
      </c>
      <c r="E226" s="351"/>
      <c r="F226" s="351"/>
    </row>
    <row r="227" spans="1:9" ht="12.75" customHeight="1">
      <c r="A227" s="903" t="s">
        <v>309</v>
      </c>
      <c r="B227" s="874">
        <v>6922924</v>
      </c>
      <c r="C227" s="906">
        <v>5843348</v>
      </c>
      <c r="D227" s="906">
        <v>988088</v>
      </c>
      <c r="E227" s="351"/>
      <c r="F227" s="351"/>
      <c r="G227" s="351"/>
      <c r="H227" s="351"/>
      <c r="I227" s="351"/>
    </row>
    <row r="228" spans="1:6" ht="12.75">
      <c r="A228" s="854" t="s">
        <v>310</v>
      </c>
      <c r="B228" s="910"/>
      <c r="C228" s="856"/>
      <c r="D228" s="857"/>
      <c r="E228" s="351"/>
      <c r="F228" s="351"/>
    </row>
    <row r="229" spans="1:9" ht="12" customHeight="1">
      <c r="A229" s="911" t="s">
        <v>311</v>
      </c>
      <c r="B229" s="912">
        <v>4922361</v>
      </c>
      <c r="C229" s="883">
        <v>4383260</v>
      </c>
      <c r="D229" s="875">
        <v>988088</v>
      </c>
      <c r="E229" s="351"/>
      <c r="F229" s="351"/>
      <c r="G229" s="351"/>
      <c r="H229" s="351"/>
      <c r="I229" s="351"/>
    </row>
    <row r="230" spans="1:6" ht="12.75" customHeight="1">
      <c r="A230" s="913" t="s">
        <v>312</v>
      </c>
      <c r="B230" s="912"/>
      <c r="C230" s="883"/>
      <c r="D230" s="889"/>
      <c r="E230" s="351"/>
      <c r="F230" s="351"/>
    </row>
    <row r="231" spans="1:6" ht="12" customHeight="1">
      <c r="A231" s="911" t="s">
        <v>313</v>
      </c>
      <c r="B231" s="912">
        <v>1070287</v>
      </c>
      <c r="C231" s="883">
        <v>529769</v>
      </c>
      <c r="D231" s="875">
        <v>0</v>
      </c>
      <c r="E231" s="351"/>
      <c r="F231" s="351"/>
    </row>
    <row r="232" spans="1:6" ht="12" customHeight="1">
      <c r="A232" s="911" t="s">
        <v>314</v>
      </c>
      <c r="B232" s="912">
        <v>840876</v>
      </c>
      <c r="C232" s="883">
        <v>840919</v>
      </c>
      <c r="D232" s="875">
        <v>0</v>
      </c>
      <c r="E232" s="351"/>
      <c r="F232" s="351"/>
    </row>
    <row r="233" spans="1:6" ht="12.75" customHeight="1">
      <c r="A233" s="913" t="s">
        <v>315</v>
      </c>
      <c r="B233" s="912"/>
      <c r="C233" s="883"/>
      <c r="D233" s="875"/>
      <c r="E233" s="351"/>
      <c r="F233" s="351"/>
    </row>
    <row r="234" spans="1:8" ht="12" customHeight="1">
      <c r="A234" s="911" t="s">
        <v>316</v>
      </c>
      <c r="B234" s="912">
        <v>89400</v>
      </c>
      <c r="C234" s="912">
        <v>89400</v>
      </c>
      <c r="D234" s="875">
        <v>0</v>
      </c>
      <c r="E234" s="351"/>
      <c r="F234" s="351"/>
      <c r="G234" s="351"/>
      <c r="H234" s="351"/>
    </row>
    <row r="235" spans="1:6" ht="12.75" customHeight="1">
      <c r="A235" s="903" t="s">
        <v>317</v>
      </c>
      <c r="B235" s="904">
        <v>10628602</v>
      </c>
      <c r="C235" s="905">
        <v>10015614</v>
      </c>
      <c r="D235" s="905">
        <v>0</v>
      </c>
      <c r="E235" s="351"/>
      <c r="F235" s="351"/>
    </row>
    <row r="236" spans="1:8" ht="12.75" customHeight="1">
      <c r="A236" s="913" t="s">
        <v>318</v>
      </c>
      <c r="B236" s="912"/>
      <c r="C236" s="914"/>
      <c r="D236" s="915"/>
      <c r="E236" s="351"/>
      <c r="F236" s="351"/>
      <c r="G236" s="351"/>
      <c r="H236" s="351"/>
    </row>
    <row r="237" spans="1:6" ht="12.75">
      <c r="A237" s="911" t="s">
        <v>319</v>
      </c>
      <c r="B237" s="912">
        <v>958374</v>
      </c>
      <c r="C237" s="883">
        <v>479425</v>
      </c>
      <c r="D237" s="875">
        <v>0</v>
      </c>
      <c r="E237" s="351"/>
      <c r="F237" s="351"/>
    </row>
    <row r="238" spans="1:6" ht="12" customHeight="1">
      <c r="A238" s="911" t="s">
        <v>320</v>
      </c>
      <c r="B238" s="912">
        <v>6911480</v>
      </c>
      <c r="C238" s="883">
        <v>6911480</v>
      </c>
      <c r="D238" s="875">
        <v>0</v>
      </c>
      <c r="E238" s="351"/>
      <c r="F238" s="351"/>
    </row>
    <row r="239" spans="1:6" ht="12.75">
      <c r="A239" s="911" t="s">
        <v>321</v>
      </c>
      <c r="B239" s="916">
        <v>2000000</v>
      </c>
      <c r="C239" s="884">
        <v>2000000</v>
      </c>
      <c r="D239" s="875">
        <v>0</v>
      </c>
      <c r="E239" s="351"/>
      <c r="F239" s="351"/>
    </row>
    <row r="240" spans="1:6" ht="12.75">
      <c r="A240" s="917" t="s">
        <v>322</v>
      </c>
      <c r="B240" s="916">
        <v>758748</v>
      </c>
      <c r="C240" s="884">
        <v>624709</v>
      </c>
      <c r="D240" s="890">
        <v>0</v>
      </c>
      <c r="E240" s="351"/>
      <c r="F240" s="351"/>
    </row>
    <row r="241" spans="1:6" ht="12.75">
      <c r="A241" s="903" t="s">
        <v>323</v>
      </c>
      <c r="B241" s="904">
        <v>13959280</v>
      </c>
      <c r="C241" s="905">
        <v>12804521</v>
      </c>
      <c r="D241" s="905">
        <v>931437</v>
      </c>
      <c r="E241" s="351"/>
      <c r="F241" s="351"/>
    </row>
    <row r="242" spans="1:6" ht="12.75" customHeight="1">
      <c r="A242" s="903" t="s">
        <v>324</v>
      </c>
      <c r="B242" s="906">
        <v>12876438</v>
      </c>
      <c r="C242" s="906">
        <v>11500886</v>
      </c>
      <c r="D242" s="906">
        <v>925840</v>
      </c>
      <c r="E242" s="351"/>
      <c r="F242" s="351"/>
    </row>
    <row r="243" spans="1:6" ht="12.75">
      <c r="A243" s="918" t="s">
        <v>325</v>
      </c>
      <c r="B243" s="919">
        <v>281224</v>
      </c>
      <c r="C243" s="920">
        <v>288761</v>
      </c>
      <c r="D243" s="919">
        <v>17658</v>
      </c>
      <c r="E243" s="351"/>
      <c r="F243" s="351"/>
    </row>
    <row r="244" spans="1:6" ht="12.75">
      <c r="A244" s="911" t="s">
        <v>326</v>
      </c>
      <c r="B244" s="921" t="s">
        <v>1083</v>
      </c>
      <c r="C244" s="856">
        <v>7484</v>
      </c>
      <c r="D244" s="875">
        <v>1871</v>
      </c>
      <c r="E244" s="351"/>
      <c r="F244" s="351"/>
    </row>
    <row r="245" spans="1:6" ht="12.75">
      <c r="A245" s="911" t="s">
        <v>327</v>
      </c>
      <c r="B245" s="921" t="s">
        <v>1083</v>
      </c>
      <c r="C245" s="856">
        <v>1551</v>
      </c>
      <c r="D245" s="875">
        <v>0</v>
      </c>
      <c r="E245" s="351"/>
      <c r="F245" s="351"/>
    </row>
    <row r="246" spans="1:6" ht="12.75">
      <c r="A246" s="911" t="s">
        <v>328</v>
      </c>
      <c r="B246" s="921" t="s">
        <v>1083</v>
      </c>
      <c r="C246" s="856">
        <v>14158</v>
      </c>
      <c r="D246" s="875">
        <v>0</v>
      </c>
      <c r="E246" s="351"/>
      <c r="F246" s="351"/>
    </row>
    <row r="247" spans="1:6" ht="12.75">
      <c r="A247" s="911" t="s">
        <v>329</v>
      </c>
      <c r="B247" s="921" t="s">
        <v>1083</v>
      </c>
      <c r="C247" s="856">
        <v>1875</v>
      </c>
      <c r="D247" s="875">
        <v>0</v>
      </c>
      <c r="E247" s="351"/>
      <c r="F247" s="351"/>
    </row>
    <row r="248" spans="1:8" ht="12.75">
      <c r="A248" s="911" t="s">
        <v>330</v>
      </c>
      <c r="B248" s="921" t="s">
        <v>1083</v>
      </c>
      <c r="C248" s="856">
        <v>3660</v>
      </c>
      <c r="D248" s="875">
        <v>915</v>
      </c>
      <c r="E248" s="351"/>
      <c r="F248" s="351"/>
      <c r="G248" s="351"/>
      <c r="H248" s="351"/>
    </row>
    <row r="249" spans="1:6" ht="12.75">
      <c r="A249" s="911" t="s">
        <v>331</v>
      </c>
      <c r="B249" s="921" t="s">
        <v>1083</v>
      </c>
      <c r="C249" s="856">
        <v>37776</v>
      </c>
      <c r="D249" s="875">
        <v>0</v>
      </c>
      <c r="E249" s="351"/>
      <c r="F249" s="351"/>
    </row>
    <row r="250" spans="1:6" ht="12.75">
      <c r="A250" s="911" t="s">
        <v>332</v>
      </c>
      <c r="B250" s="921" t="s">
        <v>1083</v>
      </c>
      <c r="C250" s="856">
        <v>24000</v>
      </c>
      <c r="D250" s="875">
        <v>0</v>
      </c>
      <c r="E250" s="351"/>
      <c r="F250" s="351"/>
    </row>
    <row r="251" spans="1:6" ht="12.75">
      <c r="A251" s="911" t="s">
        <v>1798</v>
      </c>
      <c r="B251" s="921" t="s">
        <v>1083</v>
      </c>
      <c r="C251" s="856">
        <v>2400</v>
      </c>
      <c r="D251" s="875">
        <v>0</v>
      </c>
      <c r="E251" s="351"/>
      <c r="F251" s="351"/>
    </row>
    <row r="252" spans="1:6" ht="12.75">
      <c r="A252" s="911" t="s">
        <v>333</v>
      </c>
      <c r="B252" s="921" t="s">
        <v>1083</v>
      </c>
      <c r="C252" s="856">
        <v>36200</v>
      </c>
      <c r="D252" s="875">
        <v>0</v>
      </c>
      <c r="E252" s="351"/>
      <c r="F252" s="351"/>
    </row>
    <row r="253" spans="1:8" ht="12.75">
      <c r="A253" s="911" t="s">
        <v>334</v>
      </c>
      <c r="B253" s="921" t="s">
        <v>1083</v>
      </c>
      <c r="C253" s="856">
        <v>9683</v>
      </c>
      <c r="D253" s="875">
        <v>3683</v>
      </c>
      <c r="E253" s="351"/>
      <c r="F253" s="351"/>
      <c r="G253" s="351"/>
      <c r="H253" s="351"/>
    </row>
    <row r="254" spans="1:6" ht="12.75">
      <c r="A254" s="911" t="s">
        <v>335</v>
      </c>
      <c r="B254" s="921" t="s">
        <v>1083</v>
      </c>
      <c r="C254" s="856">
        <v>14340</v>
      </c>
      <c r="D254" s="875">
        <v>0</v>
      </c>
      <c r="E254" s="351"/>
      <c r="F254" s="351"/>
    </row>
    <row r="255" spans="1:6" ht="12.75">
      <c r="A255" s="911" t="s">
        <v>336</v>
      </c>
      <c r="B255" s="921" t="s">
        <v>1083</v>
      </c>
      <c r="C255" s="856">
        <v>23400</v>
      </c>
      <c r="D255" s="875">
        <v>0</v>
      </c>
      <c r="E255" s="351"/>
      <c r="F255" s="351"/>
    </row>
    <row r="256" spans="1:6" ht="12.75">
      <c r="A256" s="911" t="s">
        <v>337</v>
      </c>
      <c r="B256" s="921" t="s">
        <v>1083</v>
      </c>
      <c r="C256" s="856">
        <v>23036</v>
      </c>
      <c r="D256" s="875">
        <v>5759</v>
      </c>
      <c r="E256" s="351"/>
      <c r="F256" s="351"/>
    </row>
    <row r="257" spans="1:6" ht="12.75">
      <c r="A257" s="911" t="s">
        <v>338</v>
      </c>
      <c r="B257" s="921" t="s">
        <v>1083</v>
      </c>
      <c r="C257" s="856">
        <v>15720</v>
      </c>
      <c r="D257" s="875">
        <v>3930</v>
      </c>
      <c r="E257" s="351"/>
      <c r="F257" s="351"/>
    </row>
    <row r="258" spans="1:6" ht="12.75">
      <c r="A258" s="911" t="s">
        <v>339</v>
      </c>
      <c r="B258" s="921" t="s">
        <v>1083</v>
      </c>
      <c r="C258" s="856">
        <v>11250</v>
      </c>
      <c r="D258" s="875">
        <v>0</v>
      </c>
      <c r="E258" s="351"/>
      <c r="F258" s="351"/>
    </row>
    <row r="259" spans="1:6" ht="12.75">
      <c r="A259" s="911" t="s">
        <v>340</v>
      </c>
      <c r="B259" s="921" t="s">
        <v>1083</v>
      </c>
      <c r="C259" s="856">
        <v>40478</v>
      </c>
      <c r="D259" s="875">
        <v>0</v>
      </c>
      <c r="E259" s="351"/>
      <c r="F259" s="351"/>
    </row>
    <row r="260" spans="1:6" ht="12.75">
      <c r="A260" s="911" t="s">
        <v>341</v>
      </c>
      <c r="B260" s="921" t="s">
        <v>1083</v>
      </c>
      <c r="C260" s="856">
        <v>21750</v>
      </c>
      <c r="D260" s="875">
        <v>1500</v>
      </c>
      <c r="E260" s="351"/>
      <c r="F260" s="351"/>
    </row>
    <row r="261" spans="1:6" ht="12.75">
      <c r="A261" s="875" t="s">
        <v>342</v>
      </c>
      <c r="B261" s="922">
        <v>336811</v>
      </c>
      <c r="C261" s="920">
        <v>1127222</v>
      </c>
      <c r="D261" s="887">
        <v>115974</v>
      </c>
      <c r="E261" s="351"/>
      <c r="F261" s="351"/>
    </row>
    <row r="262" spans="1:6" ht="12.75">
      <c r="A262" s="923" t="s">
        <v>343</v>
      </c>
      <c r="B262" s="921" t="s">
        <v>1083</v>
      </c>
      <c r="C262" s="856">
        <v>52000</v>
      </c>
      <c r="D262" s="875">
        <v>0</v>
      </c>
      <c r="E262" s="351"/>
      <c r="F262" s="351"/>
    </row>
    <row r="263" spans="1:6" ht="12.75">
      <c r="A263" s="924" t="s">
        <v>1802</v>
      </c>
      <c r="B263" s="921" t="s">
        <v>1083</v>
      </c>
      <c r="C263" s="856">
        <v>12534</v>
      </c>
      <c r="D263" s="875">
        <v>0</v>
      </c>
      <c r="E263" s="351"/>
      <c r="F263" s="351"/>
    </row>
    <row r="264" spans="1:6" ht="12.75">
      <c r="A264" s="924" t="s">
        <v>1877</v>
      </c>
      <c r="B264" s="921" t="s">
        <v>1083</v>
      </c>
      <c r="C264" s="856">
        <v>6480</v>
      </c>
      <c r="D264" s="875">
        <v>1620</v>
      </c>
      <c r="E264" s="351"/>
      <c r="F264" s="351"/>
    </row>
    <row r="265" spans="1:6" ht="12.75">
      <c r="A265" s="923" t="s">
        <v>344</v>
      </c>
      <c r="B265" s="921" t="s">
        <v>1083</v>
      </c>
      <c r="C265" s="856">
        <v>4000</v>
      </c>
      <c r="D265" s="875">
        <v>0</v>
      </c>
      <c r="E265" s="351"/>
      <c r="F265" s="351"/>
    </row>
    <row r="266" spans="1:6" ht="12.75">
      <c r="A266" s="923" t="s">
        <v>1814</v>
      </c>
      <c r="B266" s="921" t="s">
        <v>1083</v>
      </c>
      <c r="C266" s="856">
        <v>68683</v>
      </c>
      <c r="D266" s="875">
        <v>0</v>
      </c>
      <c r="E266" s="351"/>
      <c r="F266" s="351"/>
    </row>
    <row r="267" spans="1:6" ht="12.75">
      <c r="A267" s="923" t="s">
        <v>345</v>
      </c>
      <c r="B267" s="921" t="s">
        <v>1083</v>
      </c>
      <c r="C267" s="856">
        <v>40957</v>
      </c>
      <c r="D267" s="875">
        <v>0</v>
      </c>
      <c r="E267" s="351"/>
      <c r="F267" s="351"/>
    </row>
    <row r="268" spans="1:6" ht="12.75">
      <c r="A268" s="923" t="s">
        <v>1819</v>
      </c>
      <c r="B268" s="921" t="s">
        <v>1083</v>
      </c>
      <c r="C268" s="856">
        <v>1614</v>
      </c>
      <c r="D268" s="875">
        <v>0</v>
      </c>
      <c r="E268" s="351"/>
      <c r="F268" s="351"/>
    </row>
    <row r="269" spans="1:6" ht="12.75">
      <c r="A269" s="923" t="s">
        <v>1820</v>
      </c>
      <c r="B269" s="921" t="s">
        <v>1083</v>
      </c>
      <c r="C269" s="856">
        <v>120548</v>
      </c>
      <c r="D269" s="875">
        <v>0</v>
      </c>
      <c r="E269" s="351"/>
      <c r="F269" s="351"/>
    </row>
    <row r="270" spans="1:6" ht="12.75">
      <c r="A270" s="923" t="s">
        <v>346</v>
      </c>
      <c r="B270" s="921" t="s">
        <v>1083</v>
      </c>
      <c r="C270" s="856">
        <v>1602</v>
      </c>
      <c r="D270" s="875">
        <v>0</v>
      </c>
      <c r="E270" s="351"/>
      <c r="F270" s="351"/>
    </row>
    <row r="271" spans="1:6" ht="12.75">
      <c r="A271" s="923" t="s">
        <v>1823</v>
      </c>
      <c r="B271" s="921" t="s">
        <v>1083</v>
      </c>
      <c r="C271" s="856">
        <v>3188</v>
      </c>
      <c r="D271" s="875">
        <v>0</v>
      </c>
      <c r="E271" s="351"/>
      <c r="F271" s="351"/>
    </row>
    <row r="272" spans="1:6" ht="12.75">
      <c r="A272" s="924" t="s">
        <v>1826</v>
      </c>
      <c r="B272" s="921" t="s">
        <v>1083</v>
      </c>
      <c r="C272" s="856">
        <v>60054</v>
      </c>
      <c r="D272" s="875">
        <v>0</v>
      </c>
      <c r="E272" s="351"/>
      <c r="F272" s="351"/>
    </row>
    <row r="273" spans="1:6" ht="12.75">
      <c r="A273" s="923" t="s">
        <v>347</v>
      </c>
      <c r="B273" s="921" t="s">
        <v>1083</v>
      </c>
      <c r="C273" s="856">
        <v>1800</v>
      </c>
      <c r="D273" s="875">
        <v>0</v>
      </c>
      <c r="E273" s="351"/>
      <c r="F273" s="351"/>
    </row>
    <row r="274" spans="1:6" ht="12.75">
      <c r="A274" s="923" t="s">
        <v>1829</v>
      </c>
      <c r="B274" s="921" t="s">
        <v>1083</v>
      </c>
      <c r="C274" s="856">
        <v>75000</v>
      </c>
      <c r="D274" s="875">
        <v>37500</v>
      </c>
      <c r="E274" s="351"/>
      <c r="F274" s="351"/>
    </row>
    <row r="275" spans="1:6" ht="12.75">
      <c r="A275" s="924" t="s">
        <v>348</v>
      </c>
      <c r="B275" s="921" t="s">
        <v>1083</v>
      </c>
      <c r="C275" s="856">
        <v>25000</v>
      </c>
      <c r="D275" s="875">
        <v>0</v>
      </c>
      <c r="E275" s="351"/>
      <c r="F275" s="351"/>
    </row>
    <row r="276" spans="1:6" ht="12.75">
      <c r="A276" s="924" t="s">
        <v>1834</v>
      </c>
      <c r="B276" s="921" t="s">
        <v>1083</v>
      </c>
      <c r="C276" s="856">
        <v>28947</v>
      </c>
      <c r="D276" s="875">
        <v>2565</v>
      </c>
      <c r="E276" s="351"/>
      <c r="F276" s="351"/>
    </row>
    <row r="277" spans="1:6" ht="12.75">
      <c r="A277" s="923" t="s">
        <v>1836</v>
      </c>
      <c r="B277" s="921" t="s">
        <v>1083</v>
      </c>
      <c r="C277" s="856">
        <v>3300</v>
      </c>
      <c r="D277" s="875">
        <v>0</v>
      </c>
      <c r="E277" s="351"/>
      <c r="F277" s="351"/>
    </row>
    <row r="278" spans="1:6" ht="12.75">
      <c r="A278" s="923" t="s">
        <v>349</v>
      </c>
      <c r="B278" s="921" t="s">
        <v>1083</v>
      </c>
      <c r="C278" s="856">
        <v>17000</v>
      </c>
      <c r="D278" s="875">
        <v>0</v>
      </c>
      <c r="E278" s="351"/>
      <c r="F278" s="351"/>
    </row>
    <row r="279" spans="1:6" ht="12.75">
      <c r="A279" s="923" t="s">
        <v>350</v>
      </c>
      <c r="B279" s="921" t="s">
        <v>1083</v>
      </c>
      <c r="C279" s="856">
        <v>79435</v>
      </c>
      <c r="D279" s="875">
        <v>73935</v>
      </c>
      <c r="E279" s="351"/>
      <c r="F279" s="351"/>
    </row>
    <row r="280" spans="1:6" ht="12.75">
      <c r="A280" s="923" t="s">
        <v>1837</v>
      </c>
      <c r="B280" s="921" t="s">
        <v>1083</v>
      </c>
      <c r="C280" s="856">
        <v>5335</v>
      </c>
      <c r="D280" s="875">
        <v>0</v>
      </c>
      <c r="E280" s="351"/>
      <c r="F280" s="351"/>
    </row>
    <row r="281" spans="1:6" ht="12.75">
      <c r="A281" s="923" t="s">
        <v>1840</v>
      </c>
      <c r="B281" s="921" t="s">
        <v>1083</v>
      </c>
      <c r="C281" s="856">
        <v>8085</v>
      </c>
      <c r="D281" s="875">
        <v>0</v>
      </c>
      <c r="E281" s="351"/>
      <c r="F281" s="351"/>
    </row>
    <row r="282" spans="1:6" ht="12.75">
      <c r="A282" s="924" t="s">
        <v>256</v>
      </c>
      <c r="B282" s="921" t="s">
        <v>1083</v>
      </c>
      <c r="C282" s="856">
        <v>16844</v>
      </c>
      <c r="D282" s="875">
        <v>0</v>
      </c>
      <c r="E282" s="351"/>
      <c r="F282" s="351"/>
    </row>
    <row r="283" spans="1:6" ht="12.75">
      <c r="A283" s="924" t="s">
        <v>351</v>
      </c>
      <c r="B283" s="921" t="s">
        <v>1083</v>
      </c>
      <c r="C283" s="856">
        <v>1416</v>
      </c>
      <c r="D283" s="875">
        <v>354</v>
      </c>
      <c r="E283" s="351"/>
      <c r="F283" s="351"/>
    </row>
    <row r="284" spans="1:6" ht="12.75">
      <c r="A284" s="923" t="s">
        <v>352</v>
      </c>
      <c r="B284" s="921" t="s">
        <v>1083</v>
      </c>
      <c r="C284" s="856">
        <v>1680</v>
      </c>
      <c r="D284" s="875">
        <v>0</v>
      </c>
      <c r="E284" s="351"/>
      <c r="F284" s="351"/>
    </row>
    <row r="285" spans="1:6" ht="12.75">
      <c r="A285" s="923" t="s">
        <v>1843</v>
      </c>
      <c r="B285" s="921" t="s">
        <v>1083</v>
      </c>
      <c r="C285" s="856">
        <v>12314</v>
      </c>
      <c r="D285" s="875">
        <v>0</v>
      </c>
      <c r="E285" s="351"/>
      <c r="F285" s="351"/>
    </row>
    <row r="286" spans="1:6" ht="12.75">
      <c r="A286" s="924" t="s">
        <v>353</v>
      </c>
      <c r="B286" s="921" t="s">
        <v>1083</v>
      </c>
      <c r="C286" s="856">
        <v>5175</v>
      </c>
      <c r="D286" s="875">
        <v>0</v>
      </c>
      <c r="E286" s="351"/>
      <c r="F286" s="351"/>
    </row>
    <row r="287" spans="1:6" ht="12.75">
      <c r="A287" s="924" t="s">
        <v>1853</v>
      </c>
      <c r="B287" s="921" t="s">
        <v>1083</v>
      </c>
      <c r="C287" s="856">
        <v>98836</v>
      </c>
      <c r="D287" s="875">
        <v>0</v>
      </c>
      <c r="E287" s="351"/>
      <c r="F287" s="351"/>
    </row>
    <row r="288" spans="1:6" ht="12.75">
      <c r="A288" s="924" t="s">
        <v>354</v>
      </c>
      <c r="B288" s="921" t="s">
        <v>1083</v>
      </c>
      <c r="C288" s="856">
        <v>2925</v>
      </c>
      <c r="D288" s="875">
        <v>0</v>
      </c>
      <c r="E288" s="351"/>
      <c r="F288" s="351"/>
    </row>
    <row r="289" spans="1:6" ht="12.75">
      <c r="A289" s="923" t="s">
        <v>336</v>
      </c>
      <c r="B289" s="921" t="s">
        <v>1083</v>
      </c>
      <c r="C289" s="856">
        <v>18020</v>
      </c>
      <c r="D289" s="875">
        <v>0</v>
      </c>
      <c r="E289" s="351"/>
      <c r="F289" s="351"/>
    </row>
    <row r="290" spans="1:6" ht="12.75">
      <c r="A290" s="924" t="s">
        <v>1856</v>
      </c>
      <c r="B290" s="921" t="s">
        <v>1083</v>
      </c>
      <c r="C290" s="856">
        <v>254466</v>
      </c>
      <c r="D290" s="875">
        <v>0</v>
      </c>
      <c r="E290" s="351"/>
      <c r="F290" s="351"/>
    </row>
    <row r="291" spans="1:6" ht="12.75">
      <c r="A291" s="924" t="s">
        <v>355</v>
      </c>
      <c r="B291" s="921" t="s">
        <v>1083</v>
      </c>
      <c r="C291" s="856">
        <v>12650</v>
      </c>
      <c r="D291" s="875">
        <v>0</v>
      </c>
      <c r="E291" s="351"/>
      <c r="F291" s="351"/>
    </row>
    <row r="292" spans="1:6" ht="12.75">
      <c r="A292" s="923" t="s">
        <v>1862</v>
      </c>
      <c r="B292" s="921" t="s">
        <v>1083</v>
      </c>
      <c r="C292" s="856">
        <v>21123</v>
      </c>
      <c r="D292" s="875">
        <v>0</v>
      </c>
      <c r="E292" s="351"/>
      <c r="F292" s="351"/>
    </row>
    <row r="293" spans="1:6" ht="12.75">
      <c r="A293" s="924" t="s">
        <v>356</v>
      </c>
      <c r="B293" s="921" t="s">
        <v>1083</v>
      </c>
      <c r="C293" s="856">
        <v>4548</v>
      </c>
      <c r="D293" s="875">
        <v>0</v>
      </c>
      <c r="E293" s="351"/>
      <c r="F293" s="351"/>
    </row>
    <row r="294" spans="1:6" ht="12.75">
      <c r="A294" s="923" t="s">
        <v>1863</v>
      </c>
      <c r="B294" s="921" t="s">
        <v>1083</v>
      </c>
      <c r="C294" s="856">
        <v>60613</v>
      </c>
      <c r="D294" s="875">
        <v>0</v>
      </c>
      <c r="E294" s="351"/>
      <c r="F294" s="351"/>
    </row>
    <row r="295" spans="1:6" ht="12.75">
      <c r="A295" s="923" t="s">
        <v>1868</v>
      </c>
      <c r="B295" s="921" t="s">
        <v>1083</v>
      </c>
      <c r="C295" s="856">
        <v>1050</v>
      </c>
      <c r="D295" s="875">
        <v>0</v>
      </c>
      <c r="E295" s="351"/>
      <c r="F295" s="351"/>
    </row>
    <row r="296" spans="1:6" ht="12.75" customHeight="1">
      <c r="A296" s="911" t="s">
        <v>357</v>
      </c>
      <c r="B296" s="908">
        <v>301559</v>
      </c>
      <c r="C296" s="883">
        <v>301559</v>
      </c>
      <c r="D296" s="875">
        <v>152257</v>
      </c>
      <c r="E296" s="351"/>
      <c r="F296" s="351"/>
    </row>
    <row r="297" spans="1:6" ht="12.75" customHeight="1">
      <c r="A297" s="911" t="s">
        <v>358</v>
      </c>
      <c r="B297" s="908">
        <v>8220</v>
      </c>
      <c r="C297" s="883">
        <v>0</v>
      </c>
      <c r="D297" s="875">
        <v>0</v>
      </c>
      <c r="E297" s="351"/>
      <c r="F297" s="351"/>
    </row>
    <row r="298" spans="1:6" ht="12.75" customHeight="1">
      <c r="A298" s="911" t="s">
        <v>359</v>
      </c>
      <c r="B298" s="925">
        <v>409837</v>
      </c>
      <c r="C298" s="886">
        <v>352920</v>
      </c>
      <c r="D298" s="887">
        <v>0</v>
      </c>
      <c r="E298" s="351"/>
      <c r="F298" s="351"/>
    </row>
    <row r="299" spans="1:6" ht="12.75" customHeight="1">
      <c r="A299" s="911" t="s">
        <v>360</v>
      </c>
      <c r="B299" s="879" t="s">
        <v>1083</v>
      </c>
      <c r="C299" s="883">
        <v>14459</v>
      </c>
      <c r="D299" s="875">
        <v>0</v>
      </c>
      <c r="E299" s="351"/>
      <c r="F299" s="351"/>
    </row>
    <row r="300" spans="1:6" ht="12.75" customHeight="1">
      <c r="A300" s="911" t="s">
        <v>361</v>
      </c>
      <c r="B300" s="879" t="s">
        <v>1083</v>
      </c>
      <c r="C300" s="883">
        <v>65847</v>
      </c>
      <c r="D300" s="875">
        <v>0</v>
      </c>
      <c r="E300" s="351"/>
      <c r="F300" s="351"/>
    </row>
    <row r="301" spans="1:6" ht="12.75" customHeight="1">
      <c r="A301" s="911" t="s">
        <v>362</v>
      </c>
      <c r="B301" s="879" t="s">
        <v>1083</v>
      </c>
      <c r="C301" s="883">
        <v>34350</v>
      </c>
      <c r="D301" s="875">
        <v>0</v>
      </c>
      <c r="E301" s="351"/>
      <c r="F301" s="351"/>
    </row>
    <row r="302" spans="1:6" ht="12.75" customHeight="1">
      <c r="A302" s="911" t="s">
        <v>363</v>
      </c>
      <c r="B302" s="879" t="s">
        <v>1083</v>
      </c>
      <c r="C302" s="883">
        <v>42599</v>
      </c>
      <c r="D302" s="875">
        <v>0</v>
      </c>
      <c r="E302" s="351"/>
      <c r="F302" s="351"/>
    </row>
    <row r="303" spans="1:6" ht="12.75" customHeight="1">
      <c r="A303" s="911" t="s">
        <v>364</v>
      </c>
      <c r="B303" s="879" t="s">
        <v>1083</v>
      </c>
      <c r="C303" s="883">
        <v>21523</v>
      </c>
      <c r="D303" s="875">
        <v>0</v>
      </c>
      <c r="E303" s="351"/>
      <c r="F303" s="351"/>
    </row>
    <row r="304" spans="1:6" ht="12.75" customHeight="1">
      <c r="A304" s="911" t="s">
        <v>365</v>
      </c>
      <c r="B304" s="879" t="s">
        <v>1083</v>
      </c>
      <c r="C304" s="883">
        <v>17569</v>
      </c>
      <c r="D304" s="875">
        <v>0</v>
      </c>
      <c r="E304" s="351"/>
      <c r="F304" s="351"/>
    </row>
    <row r="305" spans="1:6" ht="12.75" customHeight="1">
      <c r="A305" s="911" t="s">
        <v>366</v>
      </c>
      <c r="B305" s="879" t="s">
        <v>1083</v>
      </c>
      <c r="C305" s="883">
        <v>32107</v>
      </c>
      <c r="D305" s="875">
        <v>0</v>
      </c>
      <c r="E305" s="351"/>
      <c r="F305" s="351"/>
    </row>
    <row r="306" spans="1:6" ht="12.75" customHeight="1">
      <c r="A306" s="911" t="s">
        <v>367</v>
      </c>
      <c r="B306" s="879" t="s">
        <v>1083</v>
      </c>
      <c r="C306" s="883">
        <v>41348</v>
      </c>
      <c r="D306" s="875">
        <v>0</v>
      </c>
      <c r="E306" s="351"/>
      <c r="F306" s="351"/>
    </row>
    <row r="307" spans="1:6" ht="12.75" customHeight="1">
      <c r="A307" s="911" t="s">
        <v>281</v>
      </c>
      <c r="B307" s="879" t="s">
        <v>1083</v>
      </c>
      <c r="C307" s="883">
        <v>83118</v>
      </c>
      <c r="D307" s="875">
        <v>0</v>
      </c>
      <c r="E307" s="351"/>
      <c r="F307" s="351"/>
    </row>
    <row r="308" spans="1:6" ht="12.75" customHeight="1">
      <c r="A308" s="882" t="s">
        <v>368</v>
      </c>
      <c r="B308" s="879" t="s">
        <v>1083</v>
      </c>
      <c r="C308" s="883">
        <v>5196</v>
      </c>
      <c r="D308" s="875">
        <v>0</v>
      </c>
      <c r="E308" s="351"/>
      <c r="F308" s="351"/>
    </row>
    <row r="309" spans="1:6" ht="12.75" customHeight="1">
      <c r="A309" s="911" t="s">
        <v>369</v>
      </c>
      <c r="B309" s="925">
        <v>385082</v>
      </c>
      <c r="C309" s="886">
        <v>256815</v>
      </c>
      <c r="D309" s="887">
        <v>11632</v>
      </c>
      <c r="E309" s="351"/>
      <c r="F309" s="351"/>
    </row>
    <row r="310" spans="1:6" ht="12.75" customHeight="1">
      <c r="A310" s="911" t="s">
        <v>1877</v>
      </c>
      <c r="B310" s="879" t="s">
        <v>1083</v>
      </c>
      <c r="C310" s="883">
        <v>3480</v>
      </c>
      <c r="D310" s="875">
        <v>870</v>
      </c>
      <c r="E310" s="351"/>
      <c r="F310" s="351"/>
    </row>
    <row r="311" spans="1:6" ht="12.75" customHeight="1">
      <c r="A311" s="911" t="s">
        <v>1809</v>
      </c>
      <c r="B311" s="879" t="s">
        <v>1083</v>
      </c>
      <c r="C311" s="883">
        <v>9000</v>
      </c>
      <c r="D311" s="875">
        <v>0</v>
      </c>
      <c r="E311" s="351"/>
      <c r="F311" s="351"/>
    </row>
    <row r="312" spans="1:6" ht="12.75" customHeight="1">
      <c r="A312" s="911" t="s">
        <v>1818</v>
      </c>
      <c r="B312" s="879" t="s">
        <v>1083</v>
      </c>
      <c r="C312" s="883">
        <v>1833</v>
      </c>
      <c r="D312" s="875">
        <v>0</v>
      </c>
      <c r="E312" s="351"/>
      <c r="F312" s="351"/>
    </row>
    <row r="313" spans="1:6" ht="12.75" customHeight="1">
      <c r="A313" s="911" t="s">
        <v>370</v>
      </c>
      <c r="B313" s="879" t="s">
        <v>1083</v>
      </c>
      <c r="C313" s="883">
        <v>2925</v>
      </c>
      <c r="D313" s="875">
        <v>0</v>
      </c>
      <c r="E313" s="351"/>
      <c r="F313" s="351"/>
    </row>
    <row r="314" spans="1:6" ht="12.75" customHeight="1">
      <c r="A314" s="911" t="s">
        <v>371</v>
      </c>
      <c r="B314" s="879" t="s">
        <v>1083</v>
      </c>
      <c r="C314" s="883">
        <v>3267</v>
      </c>
      <c r="D314" s="875">
        <v>0</v>
      </c>
      <c r="E314" s="351"/>
      <c r="F314" s="351"/>
    </row>
    <row r="315" spans="1:6" ht="12.75" customHeight="1">
      <c r="A315" s="911" t="s">
        <v>372</v>
      </c>
      <c r="B315" s="879" t="s">
        <v>1083</v>
      </c>
      <c r="C315" s="883">
        <v>9753</v>
      </c>
      <c r="D315" s="875">
        <v>0</v>
      </c>
      <c r="E315" s="351"/>
      <c r="F315" s="351"/>
    </row>
    <row r="316" spans="1:6" ht="12.75" customHeight="1">
      <c r="A316" s="911" t="s">
        <v>373</v>
      </c>
      <c r="B316" s="879" t="s">
        <v>1083</v>
      </c>
      <c r="C316" s="883">
        <v>6600</v>
      </c>
      <c r="D316" s="875">
        <v>1650</v>
      </c>
      <c r="E316" s="351"/>
      <c r="F316" s="351"/>
    </row>
    <row r="317" spans="1:6" ht="12.75" customHeight="1">
      <c r="A317" s="911" t="s">
        <v>374</v>
      </c>
      <c r="B317" s="879" t="s">
        <v>1083</v>
      </c>
      <c r="C317" s="883">
        <v>6914</v>
      </c>
      <c r="D317" s="875">
        <v>0</v>
      </c>
      <c r="E317" s="351"/>
      <c r="F317" s="351"/>
    </row>
    <row r="318" spans="1:6" ht="12.75" customHeight="1">
      <c r="A318" s="911" t="s">
        <v>375</v>
      </c>
      <c r="B318" s="879" t="s">
        <v>1083</v>
      </c>
      <c r="C318" s="883">
        <v>6604</v>
      </c>
      <c r="D318" s="875">
        <v>0</v>
      </c>
      <c r="E318" s="351"/>
      <c r="F318" s="351"/>
    </row>
    <row r="319" spans="1:6" ht="12.75" customHeight="1">
      <c r="A319" s="911" t="s">
        <v>376</v>
      </c>
      <c r="B319" s="879" t="s">
        <v>1083</v>
      </c>
      <c r="C319" s="883">
        <v>2850</v>
      </c>
      <c r="D319" s="875">
        <v>0</v>
      </c>
      <c r="E319" s="351"/>
      <c r="F319" s="351"/>
    </row>
    <row r="320" spans="1:6" ht="12.75" customHeight="1">
      <c r="A320" s="911" t="s">
        <v>377</v>
      </c>
      <c r="B320" s="879" t="s">
        <v>1083</v>
      </c>
      <c r="C320" s="883">
        <v>4750</v>
      </c>
      <c r="D320" s="875">
        <v>1000</v>
      </c>
      <c r="E320" s="351"/>
      <c r="F320" s="351"/>
    </row>
    <row r="321" spans="1:6" ht="12.75" customHeight="1">
      <c r="A321" s="911" t="s">
        <v>246</v>
      </c>
      <c r="B321" s="879" t="s">
        <v>1083</v>
      </c>
      <c r="C321" s="883">
        <v>16500</v>
      </c>
      <c r="D321" s="875">
        <v>0</v>
      </c>
      <c r="E321" s="351"/>
      <c r="F321" s="351"/>
    </row>
    <row r="322" spans="1:6" ht="12.75" customHeight="1">
      <c r="A322" s="911" t="s">
        <v>378</v>
      </c>
      <c r="B322" s="879" t="s">
        <v>1083</v>
      </c>
      <c r="C322" s="883">
        <v>6240</v>
      </c>
      <c r="D322" s="875">
        <v>1560</v>
      </c>
      <c r="E322" s="351"/>
      <c r="F322" s="351"/>
    </row>
    <row r="323" spans="1:6" ht="12.75" customHeight="1">
      <c r="A323" s="911" t="s">
        <v>379</v>
      </c>
      <c r="B323" s="879" t="s">
        <v>1083</v>
      </c>
      <c r="C323" s="883">
        <v>10239</v>
      </c>
      <c r="D323" s="875">
        <v>0</v>
      </c>
      <c r="E323" s="351"/>
      <c r="F323" s="351"/>
    </row>
    <row r="324" spans="1:6" ht="12.75" customHeight="1">
      <c r="A324" s="911" t="s">
        <v>1842</v>
      </c>
      <c r="B324" s="879" t="s">
        <v>1083</v>
      </c>
      <c r="C324" s="883">
        <v>50000</v>
      </c>
      <c r="D324" s="875">
        <v>4000</v>
      </c>
      <c r="E324" s="351"/>
      <c r="F324" s="351"/>
    </row>
    <row r="325" spans="1:6" ht="12.75" customHeight="1">
      <c r="A325" s="911" t="s">
        <v>254</v>
      </c>
      <c r="B325" s="879" t="s">
        <v>1083</v>
      </c>
      <c r="C325" s="883">
        <v>24000</v>
      </c>
      <c r="D325" s="875">
        <v>0</v>
      </c>
      <c r="E325" s="351"/>
      <c r="F325" s="351"/>
    </row>
    <row r="326" spans="1:6" ht="12.75" customHeight="1">
      <c r="A326" s="911" t="s">
        <v>332</v>
      </c>
      <c r="B326" s="879" t="s">
        <v>1083</v>
      </c>
      <c r="C326" s="883">
        <v>21850</v>
      </c>
      <c r="D326" s="875">
        <v>0</v>
      </c>
      <c r="E326" s="351"/>
      <c r="F326" s="351"/>
    </row>
    <row r="327" spans="1:6" ht="12.75" customHeight="1">
      <c r="A327" s="911" t="s">
        <v>380</v>
      </c>
      <c r="B327" s="879" t="s">
        <v>1083</v>
      </c>
      <c r="C327" s="883">
        <v>7221</v>
      </c>
      <c r="D327" s="875">
        <v>0</v>
      </c>
      <c r="E327" s="351"/>
      <c r="F327" s="351"/>
    </row>
    <row r="328" spans="1:6" ht="12.75" customHeight="1">
      <c r="A328" s="911" t="s">
        <v>381</v>
      </c>
      <c r="B328" s="879" t="s">
        <v>1083</v>
      </c>
      <c r="C328" s="883">
        <v>6660</v>
      </c>
      <c r="D328" s="875">
        <v>0</v>
      </c>
      <c r="E328" s="351"/>
      <c r="F328" s="351"/>
    </row>
    <row r="329" spans="1:6" ht="12.75" customHeight="1">
      <c r="A329" s="911" t="s">
        <v>1843</v>
      </c>
      <c r="B329" s="879" t="s">
        <v>1083</v>
      </c>
      <c r="C329" s="883">
        <v>5364</v>
      </c>
      <c r="D329" s="875">
        <v>0</v>
      </c>
      <c r="E329" s="351"/>
      <c r="F329" s="351"/>
    </row>
    <row r="330" spans="1:6" ht="12.75" customHeight="1">
      <c r="A330" s="911" t="s">
        <v>382</v>
      </c>
      <c r="B330" s="879" t="s">
        <v>1083</v>
      </c>
      <c r="C330" s="883">
        <v>2700</v>
      </c>
      <c r="D330" s="875">
        <v>0</v>
      </c>
      <c r="E330" s="351"/>
      <c r="F330" s="351"/>
    </row>
    <row r="331" spans="1:6" ht="12.75" customHeight="1">
      <c r="A331" s="911" t="s">
        <v>1846</v>
      </c>
      <c r="B331" s="879" t="s">
        <v>1083</v>
      </c>
      <c r="C331" s="883">
        <v>9000</v>
      </c>
      <c r="D331" s="875">
        <v>0</v>
      </c>
      <c r="E331" s="351"/>
      <c r="F331" s="351"/>
    </row>
    <row r="332" spans="1:6" ht="12.75" customHeight="1">
      <c r="A332" s="911" t="s">
        <v>1853</v>
      </c>
      <c r="B332" s="879" t="s">
        <v>1083</v>
      </c>
      <c r="C332" s="883">
        <v>1500</v>
      </c>
      <c r="D332" s="875">
        <v>0</v>
      </c>
      <c r="E332" s="351"/>
      <c r="F332" s="351"/>
    </row>
    <row r="333" spans="1:6" ht="12.75" customHeight="1">
      <c r="A333" s="911" t="s">
        <v>383</v>
      </c>
      <c r="B333" s="879" t="s">
        <v>1083</v>
      </c>
      <c r="C333" s="883">
        <v>4000</v>
      </c>
      <c r="D333" s="875">
        <v>1000</v>
      </c>
      <c r="E333" s="351"/>
      <c r="F333" s="351"/>
    </row>
    <row r="334" spans="1:6" ht="12.75" customHeight="1">
      <c r="A334" s="911" t="s">
        <v>384</v>
      </c>
      <c r="B334" s="879" t="s">
        <v>1083</v>
      </c>
      <c r="C334" s="883">
        <v>4875</v>
      </c>
      <c r="D334" s="875">
        <v>0</v>
      </c>
      <c r="E334" s="351"/>
      <c r="F334" s="351"/>
    </row>
    <row r="335" spans="1:6" ht="12.75" customHeight="1">
      <c r="A335" s="911" t="s">
        <v>367</v>
      </c>
      <c r="B335" s="879" t="s">
        <v>1083</v>
      </c>
      <c r="C335" s="883">
        <v>11693</v>
      </c>
      <c r="D335" s="875">
        <v>0</v>
      </c>
      <c r="E335" s="351"/>
      <c r="F335" s="351"/>
    </row>
    <row r="336" spans="1:6" ht="12.75" customHeight="1">
      <c r="A336" s="911" t="s">
        <v>385</v>
      </c>
      <c r="B336" s="879" t="s">
        <v>1083</v>
      </c>
      <c r="C336" s="883">
        <v>3034</v>
      </c>
      <c r="D336" s="875">
        <v>0</v>
      </c>
      <c r="E336" s="351"/>
      <c r="F336" s="351"/>
    </row>
    <row r="337" spans="1:6" ht="12.75" customHeight="1">
      <c r="A337" s="911" t="s">
        <v>283</v>
      </c>
      <c r="B337" s="879" t="s">
        <v>1083</v>
      </c>
      <c r="C337" s="883">
        <v>3135</v>
      </c>
      <c r="D337" s="875">
        <v>0</v>
      </c>
      <c r="E337" s="351"/>
      <c r="F337" s="351"/>
    </row>
    <row r="338" spans="1:6" ht="12.75" customHeight="1">
      <c r="A338" s="911" t="s">
        <v>386</v>
      </c>
      <c r="B338" s="879" t="s">
        <v>1083</v>
      </c>
      <c r="C338" s="883">
        <v>2400</v>
      </c>
      <c r="D338" s="875">
        <v>240</v>
      </c>
      <c r="E338" s="351"/>
      <c r="F338" s="351"/>
    </row>
    <row r="339" spans="1:6" ht="12.75" customHeight="1">
      <c r="A339" s="911" t="s">
        <v>387</v>
      </c>
      <c r="B339" s="926" t="s">
        <v>1083</v>
      </c>
      <c r="C339" s="883">
        <v>3128</v>
      </c>
      <c r="D339" s="875">
        <v>782</v>
      </c>
      <c r="E339" s="351"/>
      <c r="F339" s="351"/>
    </row>
    <row r="340" spans="1:6" ht="12.75" customHeight="1">
      <c r="A340" s="911" t="s">
        <v>287</v>
      </c>
      <c r="B340" s="879" t="s">
        <v>1083</v>
      </c>
      <c r="C340" s="883">
        <v>5300</v>
      </c>
      <c r="D340" s="875">
        <v>530</v>
      </c>
      <c r="E340" s="351"/>
      <c r="F340" s="351"/>
    </row>
    <row r="341" spans="1:6" ht="12.75" customHeight="1">
      <c r="A341" s="911" t="s">
        <v>388</v>
      </c>
      <c r="B341" s="908">
        <v>23949</v>
      </c>
      <c r="C341" s="883">
        <v>23683</v>
      </c>
      <c r="D341" s="875">
        <v>0</v>
      </c>
      <c r="E341" s="351"/>
      <c r="F341" s="351"/>
    </row>
    <row r="342" spans="1:6" ht="12.75" customHeight="1">
      <c r="A342" s="927" t="s">
        <v>389</v>
      </c>
      <c r="B342" s="908">
        <v>18046</v>
      </c>
      <c r="C342" s="883">
        <v>17716</v>
      </c>
      <c r="D342" s="875">
        <v>0</v>
      </c>
      <c r="E342" s="351"/>
      <c r="F342" s="351"/>
    </row>
    <row r="343" spans="1:6" ht="12.75" customHeight="1">
      <c r="A343" s="927" t="s">
        <v>390</v>
      </c>
      <c r="B343" s="925">
        <v>11111710</v>
      </c>
      <c r="C343" s="886">
        <v>9127014</v>
      </c>
      <c r="D343" s="887">
        <v>628319</v>
      </c>
      <c r="E343" s="351"/>
      <c r="F343" s="351"/>
    </row>
    <row r="344" spans="1:6" ht="12.75" customHeight="1">
      <c r="A344" s="911" t="s">
        <v>391</v>
      </c>
      <c r="B344" s="888" t="s">
        <v>1083</v>
      </c>
      <c r="C344" s="889">
        <v>21600</v>
      </c>
      <c r="D344" s="875">
        <v>5400</v>
      </c>
      <c r="E344" s="351"/>
      <c r="F344" s="351"/>
    </row>
    <row r="345" spans="1:6" ht="12.75" customHeight="1">
      <c r="A345" s="911" t="s">
        <v>392</v>
      </c>
      <c r="B345" s="888" t="s">
        <v>1083</v>
      </c>
      <c r="C345" s="889">
        <v>15480</v>
      </c>
      <c r="D345" s="875">
        <v>0</v>
      </c>
      <c r="E345" s="351"/>
      <c r="F345" s="351"/>
    </row>
    <row r="346" spans="1:6" ht="12.75" customHeight="1">
      <c r="A346" s="911" t="s">
        <v>393</v>
      </c>
      <c r="B346" s="888" t="s">
        <v>1083</v>
      </c>
      <c r="C346" s="889">
        <v>3000</v>
      </c>
      <c r="D346" s="875">
        <v>0</v>
      </c>
      <c r="E346" s="351"/>
      <c r="F346" s="351"/>
    </row>
    <row r="347" spans="1:6" ht="12.75" customHeight="1">
      <c r="A347" s="924" t="s">
        <v>394</v>
      </c>
      <c r="B347" s="888" t="s">
        <v>1083</v>
      </c>
      <c r="C347" s="928">
        <v>68460</v>
      </c>
      <c r="D347" s="875">
        <v>5006</v>
      </c>
      <c r="E347" s="351"/>
      <c r="F347" s="351"/>
    </row>
    <row r="348" spans="1:6" ht="12.75" customHeight="1">
      <c r="A348" s="924" t="s">
        <v>395</v>
      </c>
      <c r="B348" s="888" t="s">
        <v>1083</v>
      </c>
      <c r="C348" s="928">
        <v>2500</v>
      </c>
      <c r="D348" s="875">
        <v>0</v>
      </c>
      <c r="E348" s="351"/>
      <c r="F348" s="351"/>
    </row>
    <row r="349" spans="1:6" ht="12.75" customHeight="1">
      <c r="A349" s="924" t="s">
        <v>1871</v>
      </c>
      <c r="B349" s="888" t="s">
        <v>1083</v>
      </c>
      <c r="C349" s="928">
        <v>58820</v>
      </c>
      <c r="D349" s="875">
        <v>0</v>
      </c>
      <c r="E349" s="351"/>
      <c r="F349" s="351"/>
    </row>
    <row r="350" spans="1:6" ht="12.75" customHeight="1">
      <c r="A350" s="923" t="s">
        <v>1872</v>
      </c>
      <c r="B350" s="888" t="s">
        <v>1083</v>
      </c>
      <c r="C350" s="928">
        <v>7800</v>
      </c>
      <c r="D350" s="875">
        <v>950</v>
      </c>
      <c r="E350" s="351"/>
      <c r="F350" s="351"/>
    </row>
    <row r="351" spans="1:6" ht="12.75" customHeight="1">
      <c r="A351" s="924" t="s">
        <v>1873</v>
      </c>
      <c r="B351" s="888" t="s">
        <v>1083</v>
      </c>
      <c r="C351" s="928">
        <v>15600</v>
      </c>
      <c r="D351" s="875">
        <v>1000</v>
      </c>
      <c r="E351" s="351"/>
      <c r="F351" s="351"/>
    </row>
    <row r="352" spans="1:6" ht="12.75" customHeight="1">
      <c r="A352" s="923" t="s">
        <v>343</v>
      </c>
      <c r="B352" s="888" t="s">
        <v>1083</v>
      </c>
      <c r="C352" s="928">
        <v>8100</v>
      </c>
      <c r="D352" s="875">
        <v>0</v>
      </c>
      <c r="E352" s="351"/>
      <c r="F352" s="351"/>
    </row>
    <row r="353" spans="1:6" ht="12.75" customHeight="1">
      <c r="A353" s="924" t="s">
        <v>396</v>
      </c>
      <c r="B353" s="888" t="s">
        <v>1083</v>
      </c>
      <c r="C353" s="928">
        <v>10500</v>
      </c>
      <c r="D353" s="875">
        <v>2700</v>
      </c>
      <c r="E353" s="351"/>
      <c r="F353" s="351"/>
    </row>
    <row r="354" spans="1:6" ht="12.75" customHeight="1">
      <c r="A354" s="924" t="s">
        <v>1874</v>
      </c>
      <c r="B354" s="888" t="s">
        <v>1083</v>
      </c>
      <c r="C354" s="928">
        <v>36000</v>
      </c>
      <c r="D354" s="875">
        <v>3600</v>
      </c>
      <c r="E354" s="351"/>
      <c r="F354" s="351"/>
    </row>
    <row r="355" spans="1:6" ht="12.75" customHeight="1">
      <c r="A355" s="924" t="s">
        <v>1802</v>
      </c>
      <c r="B355" s="888" t="s">
        <v>1083</v>
      </c>
      <c r="C355" s="928">
        <v>3864</v>
      </c>
      <c r="D355" s="875">
        <v>0</v>
      </c>
      <c r="E355" s="351"/>
      <c r="F355" s="351"/>
    </row>
    <row r="356" spans="1:6" ht="12.75" customHeight="1">
      <c r="A356" s="924" t="s">
        <v>397</v>
      </c>
      <c r="B356" s="929" t="s">
        <v>1083</v>
      </c>
      <c r="C356" s="930">
        <v>2000</v>
      </c>
      <c r="D356" s="875">
        <v>500</v>
      </c>
      <c r="E356" s="351"/>
      <c r="F356" s="351"/>
    </row>
    <row r="357" spans="1:6" ht="12.75" customHeight="1">
      <c r="A357" s="923" t="s">
        <v>1803</v>
      </c>
      <c r="B357" s="931" t="s">
        <v>1083</v>
      </c>
      <c r="C357" s="932">
        <v>6825</v>
      </c>
      <c r="D357" s="875">
        <v>0</v>
      </c>
      <c r="E357" s="351"/>
      <c r="F357" s="351"/>
    </row>
    <row r="358" spans="1:6" ht="12.75" customHeight="1">
      <c r="A358" s="924" t="s">
        <v>1804</v>
      </c>
      <c r="B358" s="931" t="s">
        <v>1083</v>
      </c>
      <c r="C358" s="932">
        <v>3520</v>
      </c>
      <c r="D358" s="875">
        <v>880</v>
      </c>
      <c r="E358" s="351"/>
      <c r="F358" s="351"/>
    </row>
    <row r="359" spans="1:6" ht="12.75" customHeight="1">
      <c r="A359" s="924" t="s">
        <v>398</v>
      </c>
      <c r="B359" s="931" t="s">
        <v>1083</v>
      </c>
      <c r="C359" s="932">
        <v>2840</v>
      </c>
      <c r="D359" s="875">
        <v>284</v>
      </c>
      <c r="E359" s="351"/>
      <c r="F359" s="351"/>
    </row>
    <row r="360" spans="1:6" ht="12.75" customHeight="1">
      <c r="A360" s="923" t="s">
        <v>399</v>
      </c>
      <c r="B360" s="931" t="s">
        <v>1083</v>
      </c>
      <c r="C360" s="932">
        <v>5454</v>
      </c>
      <c r="D360" s="875">
        <v>0</v>
      </c>
      <c r="E360" s="351"/>
      <c r="F360" s="351"/>
    </row>
    <row r="361" spans="1:6" ht="12.75" customHeight="1">
      <c r="A361" s="923" t="s">
        <v>1876</v>
      </c>
      <c r="B361" s="931" t="s">
        <v>1083</v>
      </c>
      <c r="C361" s="932">
        <v>5100</v>
      </c>
      <c r="D361" s="875">
        <v>0</v>
      </c>
      <c r="E361" s="351"/>
      <c r="F361" s="351"/>
    </row>
    <row r="362" spans="1:6" ht="12.75" customHeight="1">
      <c r="A362" s="924" t="s">
        <v>1805</v>
      </c>
      <c r="B362" s="931" t="s">
        <v>1083</v>
      </c>
      <c r="C362" s="932">
        <v>13000</v>
      </c>
      <c r="D362" s="875">
        <v>5000</v>
      </c>
      <c r="E362" s="351"/>
      <c r="F362" s="351"/>
    </row>
    <row r="363" spans="1:6" ht="12.75" customHeight="1">
      <c r="A363" s="923" t="s">
        <v>400</v>
      </c>
      <c r="B363" s="931" t="s">
        <v>1083</v>
      </c>
      <c r="C363" s="932">
        <v>4500</v>
      </c>
      <c r="D363" s="875">
        <v>0</v>
      </c>
      <c r="E363" s="351"/>
      <c r="F363" s="351"/>
    </row>
    <row r="364" spans="1:6" ht="12.75" customHeight="1">
      <c r="A364" s="924" t="s">
        <v>1877</v>
      </c>
      <c r="B364" s="931" t="s">
        <v>1083</v>
      </c>
      <c r="C364" s="932">
        <v>24000</v>
      </c>
      <c r="D364" s="875">
        <v>6000</v>
      </c>
      <c r="E364" s="351"/>
      <c r="F364" s="351"/>
    </row>
    <row r="365" spans="1:6" ht="12.75" customHeight="1">
      <c r="A365" s="923" t="s">
        <v>1878</v>
      </c>
      <c r="B365" s="931" t="s">
        <v>1083</v>
      </c>
      <c r="C365" s="932">
        <v>900</v>
      </c>
      <c r="D365" s="875">
        <v>0</v>
      </c>
      <c r="E365" s="351"/>
      <c r="F365" s="351"/>
    </row>
    <row r="366" spans="1:6" ht="12.75" customHeight="1">
      <c r="A366" s="911" t="s">
        <v>401</v>
      </c>
      <c r="B366" s="888" t="s">
        <v>1083</v>
      </c>
      <c r="C366" s="889">
        <v>55190</v>
      </c>
      <c r="D366" s="875">
        <v>0</v>
      </c>
      <c r="E366" s="351"/>
      <c r="F366" s="351"/>
    </row>
    <row r="367" spans="1:6" ht="12.75" customHeight="1">
      <c r="A367" s="923" t="s">
        <v>402</v>
      </c>
      <c r="B367" s="931" t="s">
        <v>1083</v>
      </c>
      <c r="C367" s="932">
        <v>21870</v>
      </c>
      <c r="D367" s="875">
        <v>0</v>
      </c>
      <c r="E367" s="351"/>
      <c r="F367" s="351"/>
    </row>
    <row r="368" spans="1:6" ht="12.75" customHeight="1">
      <c r="A368" s="923" t="s">
        <v>403</v>
      </c>
      <c r="B368" s="931" t="s">
        <v>1083</v>
      </c>
      <c r="C368" s="932">
        <v>78173</v>
      </c>
      <c r="D368" s="875">
        <v>0</v>
      </c>
      <c r="E368" s="351"/>
      <c r="F368" s="351"/>
    </row>
    <row r="369" spans="1:6" ht="12.75" customHeight="1">
      <c r="A369" s="924" t="s">
        <v>404</v>
      </c>
      <c r="B369" s="931" t="s">
        <v>1083</v>
      </c>
      <c r="C369" s="932">
        <v>2800</v>
      </c>
      <c r="D369" s="875">
        <v>700</v>
      </c>
      <c r="E369" s="351"/>
      <c r="F369" s="351"/>
    </row>
    <row r="370" spans="1:6" ht="12.75" customHeight="1">
      <c r="A370" s="924" t="s">
        <v>1880</v>
      </c>
      <c r="B370" s="931" t="s">
        <v>1083</v>
      </c>
      <c r="C370" s="932">
        <v>9000</v>
      </c>
      <c r="D370" s="875">
        <v>0</v>
      </c>
      <c r="E370" s="351"/>
      <c r="F370" s="351"/>
    </row>
    <row r="371" spans="1:6" ht="12.75" customHeight="1">
      <c r="A371" s="923" t="s">
        <v>1881</v>
      </c>
      <c r="B371" s="931" t="s">
        <v>1083</v>
      </c>
      <c r="C371" s="932">
        <v>52890</v>
      </c>
      <c r="D371" s="875">
        <v>0</v>
      </c>
      <c r="E371" s="351"/>
      <c r="F371" s="351"/>
    </row>
    <row r="372" spans="1:6" ht="12.75" customHeight="1">
      <c r="A372" s="923" t="s">
        <v>405</v>
      </c>
      <c r="B372" s="931" t="s">
        <v>1083</v>
      </c>
      <c r="C372" s="932">
        <v>9192</v>
      </c>
      <c r="D372" s="875">
        <v>0</v>
      </c>
      <c r="E372" s="351"/>
      <c r="F372" s="351"/>
    </row>
    <row r="373" spans="1:6" ht="12.75" customHeight="1">
      <c r="A373" s="923" t="s">
        <v>406</v>
      </c>
      <c r="B373" s="931" t="s">
        <v>1083</v>
      </c>
      <c r="C373" s="932">
        <v>2550</v>
      </c>
      <c r="D373" s="875">
        <v>0</v>
      </c>
      <c r="E373" s="351"/>
      <c r="F373" s="351"/>
    </row>
    <row r="374" spans="1:6" ht="12.75" customHeight="1">
      <c r="A374" s="924" t="s">
        <v>1809</v>
      </c>
      <c r="B374" s="931" t="s">
        <v>1083</v>
      </c>
      <c r="C374" s="932">
        <v>43345</v>
      </c>
      <c r="D374" s="875">
        <v>0</v>
      </c>
      <c r="E374" s="351"/>
      <c r="F374" s="351"/>
    </row>
    <row r="375" spans="1:6" ht="12.75" customHeight="1">
      <c r="A375" s="923" t="s">
        <v>407</v>
      </c>
      <c r="B375" s="931" t="s">
        <v>1083</v>
      </c>
      <c r="C375" s="932">
        <v>2100</v>
      </c>
      <c r="D375" s="875">
        <v>0</v>
      </c>
      <c r="E375" s="351"/>
      <c r="F375" s="351"/>
    </row>
    <row r="376" spans="1:6" ht="12.75" customHeight="1">
      <c r="A376" s="923" t="s">
        <v>408</v>
      </c>
      <c r="B376" s="931" t="s">
        <v>1083</v>
      </c>
      <c r="C376" s="932">
        <v>4600</v>
      </c>
      <c r="D376" s="875">
        <v>850</v>
      </c>
      <c r="E376" s="351"/>
      <c r="F376" s="351"/>
    </row>
    <row r="377" spans="1:6" ht="12.75" customHeight="1">
      <c r="A377" s="924" t="s">
        <v>409</v>
      </c>
      <c r="B377" s="931" t="s">
        <v>1083</v>
      </c>
      <c r="C377" s="932">
        <v>18640</v>
      </c>
      <c r="D377" s="875">
        <v>6185</v>
      </c>
      <c r="E377" s="351"/>
      <c r="F377" s="351"/>
    </row>
    <row r="378" spans="1:6" ht="12.75" customHeight="1">
      <c r="A378" s="923" t="s">
        <v>1882</v>
      </c>
      <c r="B378" s="931" t="s">
        <v>1083</v>
      </c>
      <c r="C378" s="932">
        <v>4030</v>
      </c>
      <c r="D378" s="875">
        <v>0</v>
      </c>
      <c r="E378" s="351"/>
      <c r="F378" s="351"/>
    </row>
    <row r="379" spans="1:6" ht="12.75" customHeight="1">
      <c r="A379" s="923" t="s">
        <v>1883</v>
      </c>
      <c r="B379" s="931" t="s">
        <v>1083</v>
      </c>
      <c r="C379" s="932">
        <v>6417</v>
      </c>
      <c r="D379" s="875">
        <v>0</v>
      </c>
      <c r="E379" s="351"/>
      <c r="F379" s="351"/>
    </row>
    <row r="380" spans="1:6" ht="12.75" customHeight="1">
      <c r="A380" s="923" t="s">
        <v>410</v>
      </c>
      <c r="B380" s="931" t="s">
        <v>1083</v>
      </c>
      <c r="C380" s="932">
        <v>3750</v>
      </c>
      <c r="D380" s="875">
        <v>1250</v>
      </c>
      <c r="E380" s="351"/>
      <c r="F380" s="351"/>
    </row>
    <row r="381" spans="1:6" ht="12.75" customHeight="1">
      <c r="A381" s="924" t="s">
        <v>1884</v>
      </c>
      <c r="B381" s="931" t="s">
        <v>1083</v>
      </c>
      <c r="C381" s="932">
        <v>7750</v>
      </c>
      <c r="D381" s="875">
        <v>250</v>
      </c>
      <c r="E381" s="351"/>
      <c r="F381" s="351"/>
    </row>
    <row r="382" spans="1:6" ht="12.75" customHeight="1">
      <c r="A382" s="924" t="s">
        <v>1885</v>
      </c>
      <c r="B382" s="931" t="s">
        <v>1083</v>
      </c>
      <c r="C382" s="932">
        <v>6380</v>
      </c>
      <c r="D382" s="875">
        <v>1595</v>
      </c>
      <c r="E382" s="351"/>
      <c r="F382" s="351"/>
    </row>
    <row r="383" spans="1:6" ht="12.75" customHeight="1">
      <c r="A383" s="924" t="s">
        <v>1886</v>
      </c>
      <c r="B383" s="931" t="s">
        <v>1083</v>
      </c>
      <c r="C383" s="932">
        <v>6860</v>
      </c>
      <c r="D383" s="875">
        <v>1208</v>
      </c>
      <c r="E383" s="351"/>
      <c r="F383" s="351"/>
    </row>
    <row r="384" spans="1:6" ht="12.75" customHeight="1">
      <c r="A384" s="924" t="s">
        <v>411</v>
      </c>
      <c r="B384" s="931" t="s">
        <v>1083</v>
      </c>
      <c r="C384" s="932">
        <v>3300</v>
      </c>
      <c r="D384" s="875">
        <v>825</v>
      </c>
      <c r="E384" s="351"/>
      <c r="F384" s="351"/>
    </row>
    <row r="385" spans="1:6" ht="12.75" customHeight="1">
      <c r="A385" s="923" t="s">
        <v>1811</v>
      </c>
      <c r="B385" s="931" t="s">
        <v>1083</v>
      </c>
      <c r="C385" s="932">
        <v>5000</v>
      </c>
      <c r="D385" s="875">
        <v>0</v>
      </c>
      <c r="E385" s="351"/>
      <c r="F385" s="351"/>
    </row>
    <row r="386" spans="1:6" ht="12.75" customHeight="1">
      <c r="A386" s="923" t="s">
        <v>1812</v>
      </c>
      <c r="B386" s="931" t="s">
        <v>1083</v>
      </c>
      <c r="C386" s="932">
        <v>5346</v>
      </c>
      <c r="D386" s="875">
        <v>0</v>
      </c>
      <c r="E386" s="351"/>
      <c r="F386" s="351"/>
    </row>
    <row r="387" spans="1:6" ht="12.75" customHeight="1">
      <c r="A387" s="923" t="s">
        <v>412</v>
      </c>
      <c r="B387" s="931" t="s">
        <v>1083</v>
      </c>
      <c r="C387" s="932">
        <v>9114</v>
      </c>
      <c r="D387" s="875">
        <v>0</v>
      </c>
      <c r="E387" s="351"/>
      <c r="F387" s="351"/>
    </row>
    <row r="388" spans="1:6" ht="12.75" customHeight="1">
      <c r="A388" s="923" t="s">
        <v>413</v>
      </c>
      <c r="B388" s="931" t="s">
        <v>1083</v>
      </c>
      <c r="C388" s="932">
        <v>2550</v>
      </c>
      <c r="D388" s="875">
        <v>0</v>
      </c>
      <c r="E388" s="351"/>
      <c r="F388" s="351"/>
    </row>
    <row r="389" spans="1:6" ht="12.75" customHeight="1">
      <c r="A389" s="923" t="s">
        <v>414</v>
      </c>
      <c r="B389" s="931" t="s">
        <v>1083</v>
      </c>
      <c r="C389" s="932">
        <v>3000</v>
      </c>
      <c r="D389" s="875">
        <v>0</v>
      </c>
      <c r="E389" s="351"/>
      <c r="F389" s="351"/>
    </row>
    <row r="390" spans="1:6" ht="12.75" customHeight="1">
      <c r="A390" s="924" t="s">
        <v>415</v>
      </c>
      <c r="B390" s="931" t="s">
        <v>1083</v>
      </c>
      <c r="C390" s="932">
        <v>3270</v>
      </c>
      <c r="D390" s="875">
        <v>327</v>
      </c>
      <c r="E390" s="351"/>
      <c r="F390" s="351"/>
    </row>
    <row r="391" spans="1:6" ht="12.75" customHeight="1">
      <c r="A391" s="923" t="s">
        <v>416</v>
      </c>
      <c r="B391" s="931" t="s">
        <v>1083</v>
      </c>
      <c r="C391" s="932">
        <v>630</v>
      </c>
      <c r="D391" s="875">
        <v>0</v>
      </c>
      <c r="E391" s="351"/>
      <c r="F391" s="351"/>
    </row>
    <row r="392" spans="1:6" ht="12.75" customHeight="1">
      <c r="A392" s="924" t="s">
        <v>1813</v>
      </c>
      <c r="B392" s="931" t="s">
        <v>1083</v>
      </c>
      <c r="C392" s="932">
        <v>16900</v>
      </c>
      <c r="D392" s="875">
        <v>3300</v>
      </c>
      <c r="E392" s="351"/>
      <c r="F392" s="351"/>
    </row>
    <row r="393" spans="1:6" ht="12.75" customHeight="1">
      <c r="A393" s="923" t="s">
        <v>417</v>
      </c>
      <c r="B393" s="931" t="s">
        <v>1083</v>
      </c>
      <c r="C393" s="932">
        <v>13500</v>
      </c>
      <c r="D393" s="875">
        <v>0</v>
      </c>
      <c r="E393" s="351"/>
      <c r="F393" s="351"/>
    </row>
    <row r="394" spans="1:6" ht="12.75" customHeight="1">
      <c r="A394" s="924" t="s">
        <v>418</v>
      </c>
      <c r="B394" s="931" t="s">
        <v>1083</v>
      </c>
      <c r="C394" s="932">
        <v>8370</v>
      </c>
      <c r="D394" s="875">
        <v>0</v>
      </c>
      <c r="E394" s="351"/>
      <c r="F394" s="351"/>
    </row>
    <row r="395" spans="1:6" ht="12.75" customHeight="1">
      <c r="A395" s="923" t="s">
        <v>1888</v>
      </c>
      <c r="B395" s="931" t="s">
        <v>1083</v>
      </c>
      <c r="C395" s="932">
        <v>3636</v>
      </c>
      <c r="D395" s="875">
        <v>0</v>
      </c>
      <c r="E395" s="351"/>
      <c r="F395" s="351"/>
    </row>
    <row r="396" spans="1:6" ht="12.75" customHeight="1">
      <c r="A396" s="924" t="s">
        <v>419</v>
      </c>
      <c r="B396" s="931" t="s">
        <v>1083</v>
      </c>
      <c r="C396" s="932">
        <v>168000</v>
      </c>
      <c r="D396" s="875">
        <v>0</v>
      </c>
      <c r="E396" s="351"/>
      <c r="F396" s="351"/>
    </row>
    <row r="397" spans="1:6" ht="12.75" customHeight="1">
      <c r="A397" s="923" t="s">
        <v>420</v>
      </c>
      <c r="B397" s="931" t="s">
        <v>1083</v>
      </c>
      <c r="C397" s="932">
        <v>11000</v>
      </c>
      <c r="D397" s="875">
        <v>1750</v>
      </c>
      <c r="E397" s="351"/>
      <c r="F397" s="351"/>
    </row>
    <row r="398" spans="1:6" ht="12.75" customHeight="1">
      <c r="A398" s="923" t="s">
        <v>1889</v>
      </c>
      <c r="B398" s="931" t="s">
        <v>1083</v>
      </c>
      <c r="C398" s="932">
        <v>105948</v>
      </c>
      <c r="D398" s="875">
        <v>0</v>
      </c>
      <c r="E398" s="351"/>
      <c r="F398" s="351"/>
    </row>
    <row r="399" spans="1:6" ht="12.75" customHeight="1">
      <c r="A399" s="924" t="s">
        <v>421</v>
      </c>
      <c r="B399" s="931" t="s">
        <v>1083</v>
      </c>
      <c r="C399" s="932">
        <v>1600</v>
      </c>
      <c r="D399" s="875">
        <v>400</v>
      </c>
      <c r="E399" s="351"/>
      <c r="F399" s="351"/>
    </row>
    <row r="400" spans="1:6" ht="12.75" customHeight="1">
      <c r="A400" s="923" t="s">
        <v>422</v>
      </c>
      <c r="B400" s="931" t="s">
        <v>1083</v>
      </c>
      <c r="C400" s="932">
        <v>2000</v>
      </c>
      <c r="D400" s="875">
        <v>1000</v>
      </c>
      <c r="E400" s="351"/>
      <c r="F400" s="351"/>
    </row>
    <row r="401" spans="1:6" ht="12.75" customHeight="1">
      <c r="A401" s="923" t="s">
        <v>423</v>
      </c>
      <c r="B401" s="931" t="s">
        <v>1083</v>
      </c>
      <c r="C401" s="932">
        <v>5000</v>
      </c>
      <c r="D401" s="875">
        <v>0</v>
      </c>
      <c r="E401" s="351"/>
      <c r="F401" s="351"/>
    </row>
    <row r="402" spans="1:6" ht="12.75" customHeight="1">
      <c r="A402" s="924" t="s">
        <v>1814</v>
      </c>
      <c r="B402" s="931" t="s">
        <v>1083</v>
      </c>
      <c r="C402" s="932">
        <v>9440</v>
      </c>
      <c r="D402" s="875">
        <v>2360</v>
      </c>
      <c r="E402" s="351"/>
      <c r="F402" s="351"/>
    </row>
    <row r="403" spans="1:6" ht="12.75" customHeight="1">
      <c r="A403" s="924" t="s">
        <v>424</v>
      </c>
      <c r="B403" s="931" t="s">
        <v>1083</v>
      </c>
      <c r="C403" s="932">
        <v>4100</v>
      </c>
      <c r="D403" s="875">
        <v>1025</v>
      </c>
      <c r="E403" s="351"/>
      <c r="F403" s="351"/>
    </row>
    <row r="404" spans="1:6" ht="12.75" customHeight="1">
      <c r="A404" s="923" t="s">
        <v>425</v>
      </c>
      <c r="B404" s="931" t="s">
        <v>1083</v>
      </c>
      <c r="C404" s="932">
        <v>11200</v>
      </c>
      <c r="D404" s="875">
        <v>2800</v>
      </c>
      <c r="E404" s="351"/>
      <c r="F404" s="351"/>
    </row>
    <row r="405" spans="1:6" ht="12.75" customHeight="1">
      <c r="A405" s="923" t="s">
        <v>426</v>
      </c>
      <c r="B405" s="931" t="s">
        <v>1083</v>
      </c>
      <c r="C405" s="932">
        <v>1500</v>
      </c>
      <c r="D405" s="875">
        <v>0</v>
      </c>
      <c r="E405" s="351"/>
      <c r="F405" s="351"/>
    </row>
    <row r="406" spans="1:6" ht="12.75" customHeight="1">
      <c r="A406" s="923" t="s">
        <v>1890</v>
      </c>
      <c r="B406" s="931" t="s">
        <v>1083</v>
      </c>
      <c r="C406" s="932">
        <v>108728</v>
      </c>
      <c r="D406" s="875">
        <v>0</v>
      </c>
      <c r="E406" s="351"/>
      <c r="F406" s="351"/>
    </row>
    <row r="407" spans="1:6" ht="12.75" customHeight="1">
      <c r="A407" s="923" t="s">
        <v>427</v>
      </c>
      <c r="B407" s="931" t="s">
        <v>1083</v>
      </c>
      <c r="C407" s="932">
        <v>33000</v>
      </c>
      <c r="D407" s="875">
        <v>0</v>
      </c>
      <c r="E407" s="351"/>
      <c r="F407" s="351"/>
    </row>
    <row r="408" spans="1:6" ht="12.75" customHeight="1">
      <c r="A408" s="923" t="s">
        <v>345</v>
      </c>
      <c r="B408" s="931" t="s">
        <v>1083</v>
      </c>
      <c r="C408" s="932">
        <v>4500</v>
      </c>
      <c r="D408" s="875">
        <v>0</v>
      </c>
      <c r="E408" s="351"/>
      <c r="F408" s="351"/>
    </row>
    <row r="409" spans="1:6" ht="12.75" customHeight="1">
      <c r="A409" s="924" t="s">
        <v>428</v>
      </c>
      <c r="B409" s="931" t="s">
        <v>1083</v>
      </c>
      <c r="C409" s="932">
        <v>7000</v>
      </c>
      <c r="D409" s="875">
        <v>1750</v>
      </c>
      <c r="E409" s="351"/>
      <c r="F409" s="351"/>
    </row>
    <row r="410" spans="1:6" ht="12.75" customHeight="1">
      <c r="A410" s="924" t="s">
        <v>429</v>
      </c>
      <c r="B410" s="931" t="s">
        <v>1083</v>
      </c>
      <c r="C410" s="932">
        <v>3660</v>
      </c>
      <c r="D410" s="875">
        <v>915</v>
      </c>
      <c r="E410" s="351"/>
      <c r="F410" s="351"/>
    </row>
    <row r="411" spans="1:6" ht="12.75" customHeight="1">
      <c r="A411" s="924" t="s">
        <v>430</v>
      </c>
      <c r="B411" s="931" t="s">
        <v>1083</v>
      </c>
      <c r="C411" s="932">
        <v>1300</v>
      </c>
      <c r="D411" s="875">
        <v>130</v>
      </c>
      <c r="E411" s="351"/>
      <c r="F411" s="351"/>
    </row>
    <row r="412" spans="1:6" ht="12.75" customHeight="1">
      <c r="A412" s="924" t="s">
        <v>1893</v>
      </c>
      <c r="B412" s="931" t="s">
        <v>1083</v>
      </c>
      <c r="C412" s="932">
        <v>8340</v>
      </c>
      <c r="D412" s="875">
        <v>834</v>
      </c>
      <c r="E412" s="351"/>
      <c r="F412" s="351"/>
    </row>
    <row r="413" spans="1:6" ht="12.75" customHeight="1">
      <c r="A413" s="911" t="s">
        <v>431</v>
      </c>
      <c r="B413" s="879" t="s">
        <v>1083</v>
      </c>
      <c r="C413" s="883">
        <v>1600</v>
      </c>
      <c r="D413" s="875">
        <v>0</v>
      </c>
      <c r="E413" s="351"/>
      <c r="F413" s="351"/>
    </row>
    <row r="414" spans="1:6" ht="12.75" customHeight="1">
      <c r="A414" s="923" t="s">
        <v>432</v>
      </c>
      <c r="B414" s="933" t="s">
        <v>1083</v>
      </c>
      <c r="C414" s="934">
        <v>2350</v>
      </c>
      <c r="D414" s="875">
        <v>250</v>
      </c>
      <c r="E414" s="351"/>
      <c r="F414" s="351"/>
    </row>
    <row r="415" spans="1:6" ht="12.75" customHeight="1">
      <c r="A415" s="924" t="s">
        <v>1816</v>
      </c>
      <c r="B415" s="931" t="s">
        <v>1083</v>
      </c>
      <c r="C415" s="932">
        <v>5868</v>
      </c>
      <c r="D415" s="875">
        <v>0</v>
      </c>
      <c r="E415" s="351"/>
      <c r="F415" s="351"/>
    </row>
    <row r="416" spans="1:6" ht="12.75" customHeight="1">
      <c r="A416" s="923" t="s">
        <v>222</v>
      </c>
      <c r="B416" s="931" t="s">
        <v>1083</v>
      </c>
      <c r="C416" s="932">
        <v>8440</v>
      </c>
      <c r="D416" s="875">
        <v>2110</v>
      </c>
      <c r="E416" s="351"/>
      <c r="F416" s="351"/>
    </row>
    <row r="417" spans="1:6" ht="12.75" customHeight="1">
      <c r="A417" s="923" t="s">
        <v>433</v>
      </c>
      <c r="B417" s="931" t="s">
        <v>1083</v>
      </c>
      <c r="C417" s="932">
        <v>2499</v>
      </c>
      <c r="D417" s="875">
        <v>415</v>
      </c>
      <c r="E417" s="351"/>
      <c r="F417" s="351"/>
    </row>
    <row r="418" spans="1:6" ht="12.75" customHeight="1">
      <c r="A418" s="924" t="s">
        <v>434</v>
      </c>
      <c r="B418" s="931" t="s">
        <v>1083</v>
      </c>
      <c r="C418" s="932">
        <v>9200</v>
      </c>
      <c r="D418" s="875">
        <v>2300</v>
      </c>
      <c r="E418" s="351"/>
      <c r="F418" s="351"/>
    </row>
    <row r="419" spans="1:6" ht="12.75" customHeight="1">
      <c r="A419" s="923" t="s">
        <v>435</v>
      </c>
      <c r="B419" s="931" t="s">
        <v>1083</v>
      </c>
      <c r="C419" s="932">
        <v>5235</v>
      </c>
      <c r="D419" s="875">
        <v>518</v>
      </c>
      <c r="E419" s="351"/>
      <c r="F419" s="351"/>
    </row>
    <row r="420" spans="1:6" ht="12.75" customHeight="1">
      <c r="A420" s="923" t="s">
        <v>1817</v>
      </c>
      <c r="B420" s="931" t="s">
        <v>1083</v>
      </c>
      <c r="C420" s="932">
        <v>11532</v>
      </c>
      <c r="D420" s="875">
        <v>0</v>
      </c>
      <c r="E420" s="351"/>
      <c r="F420" s="351"/>
    </row>
    <row r="421" spans="1:6" ht="12.75" customHeight="1">
      <c r="A421" s="923" t="s">
        <v>1818</v>
      </c>
      <c r="B421" s="931" t="s">
        <v>1083</v>
      </c>
      <c r="C421" s="932">
        <v>2550</v>
      </c>
      <c r="D421" s="875">
        <v>0</v>
      </c>
      <c r="E421" s="351"/>
      <c r="F421" s="351"/>
    </row>
    <row r="422" spans="1:6" ht="12.75" customHeight="1">
      <c r="A422" s="923" t="s">
        <v>436</v>
      </c>
      <c r="B422" s="931" t="s">
        <v>1083</v>
      </c>
      <c r="C422" s="932">
        <v>5620</v>
      </c>
      <c r="D422" s="875">
        <v>0</v>
      </c>
      <c r="E422" s="351"/>
      <c r="F422" s="351"/>
    </row>
    <row r="423" spans="1:6" ht="12.75" customHeight="1">
      <c r="A423" s="923" t="s">
        <v>437</v>
      </c>
      <c r="B423" s="931" t="s">
        <v>1083</v>
      </c>
      <c r="C423" s="932">
        <v>5680</v>
      </c>
      <c r="D423" s="875">
        <v>0</v>
      </c>
      <c r="E423" s="351"/>
      <c r="F423" s="351"/>
    </row>
    <row r="424" spans="1:6" ht="12.75" customHeight="1">
      <c r="A424" s="923" t="s">
        <v>438</v>
      </c>
      <c r="B424" s="931" t="s">
        <v>1083</v>
      </c>
      <c r="C424" s="932">
        <v>15270</v>
      </c>
      <c r="D424" s="875">
        <v>0</v>
      </c>
      <c r="E424" s="351"/>
      <c r="F424" s="351"/>
    </row>
    <row r="425" spans="1:6" ht="12.75" customHeight="1">
      <c r="A425" s="923" t="s">
        <v>439</v>
      </c>
      <c r="B425" s="931" t="s">
        <v>1083</v>
      </c>
      <c r="C425" s="932">
        <v>3900</v>
      </c>
      <c r="D425" s="875">
        <v>0</v>
      </c>
      <c r="E425" s="351"/>
      <c r="F425" s="351"/>
    </row>
    <row r="426" spans="1:6" ht="12.75" customHeight="1">
      <c r="A426" s="923" t="s">
        <v>440</v>
      </c>
      <c r="B426" s="931" t="s">
        <v>1083</v>
      </c>
      <c r="C426" s="932">
        <v>4200</v>
      </c>
      <c r="D426" s="875">
        <v>0</v>
      </c>
      <c r="E426" s="351"/>
      <c r="F426" s="351"/>
    </row>
    <row r="427" spans="1:6" ht="12.75" customHeight="1">
      <c r="A427" s="924" t="s">
        <v>441</v>
      </c>
      <c r="B427" s="931" t="s">
        <v>1083</v>
      </c>
      <c r="C427" s="932">
        <v>2250</v>
      </c>
      <c r="D427" s="875">
        <v>105</v>
      </c>
      <c r="E427" s="351"/>
      <c r="F427" s="351"/>
    </row>
    <row r="428" spans="1:6" ht="12.75" customHeight="1">
      <c r="A428" s="923" t="s">
        <v>223</v>
      </c>
      <c r="B428" s="931" t="s">
        <v>1083</v>
      </c>
      <c r="C428" s="932">
        <v>2592</v>
      </c>
      <c r="D428" s="875">
        <v>648</v>
      </c>
      <c r="E428" s="351"/>
      <c r="F428" s="351"/>
    </row>
    <row r="429" spans="1:6" ht="12.75" customHeight="1">
      <c r="A429" s="923" t="s">
        <v>442</v>
      </c>
      <c r="B429" s="931" t="s">
        <v>1083</v>
      </c>
      <c r="C429" s="932">
        <v>8352</v>
      </c>
      <c r="D429" s="875">
        <v>0</v>
      </c>
      <c r="E429" s="351"/>
      <c r="F429" s="351"/>
    </row>
    <row r="430" spans="1:6" ht="12.75" customHeight="1">
      <c r="A430" s="923" t="s">
        <v>370</v>
      </c>
      <c r="B430" s="931" t="s">
        <v>1083</v>
      </c>
      <c r="C430" s="932">
        <v>4075</v>
      </c>
      <c r="D430" s="875">
        <v>0</v>
      </c>
      <c r="E430" s="351"/>
      <c r="F430" s="351"/>
    </row>
    <row r="431" spans="1:6" ht="12.75" customHeight="1">
      <c r="A431" s="924" t="s">
        <v>443</v>
      </c>
      <c r="B431" s="931" t="s">
        <v>1083</v>
      </c>
      <c r="C431" s="932">
        <v>20284</v>
      </c>
      <c r="D431" s="875">
        <v>2878</v>
      </c>
      <c r="E431" s="351"/>
      <c r="F431" s="351"/>
    </row>
    <row r="432" spans="1:6" ht="12.75" customHeight="1">
      <c r="A432" s="923" t="s">
        <v>444</v>
      </c>
      <c r="B432" s="931" t="s">
        <v>1083</v>
      </c>
      <c r="C432" s="932">
        <v>1800</v>
      </c>
      <c r="D432" s="875">
        <v>0</v>
      </c>
      <c r="E432" s="351"/>
      <c r="F432" s="351"/>
    </row>
    <row r="433" spans="1:6" ht="12.75" customHeight="1">
      <c r="A433" s="923" t="s">
        <v>225</v>
      </c>
      <c r="B433" s="931" t="s">
        <v>1083</v>
      </c>
      <c r="C433" s="932">
        <v>3680</v>
      </c>
      <c r="D433" s="875">
        <v>0</v>
      </c>
      <c r="E433" s="351"/>
      <c r="F433" s="351"/>
    </row>
    <row r="434" spans="1:6" ht="12.75" customHeight="1">
      <c r="A434" s="924" t="s">
        <v>226</v>
      </c>
      <c r="B434" s="931" t="s">
        <v>1083</v>
      </c>
      <c r="C434" s="932">
        <v>3000</v>
      </c>
      <c r="D434" s="875">
        <v>750</v>
      </c>
      <c r="E434" s="351"/>
      <c r="F434" s="351"/>
    </row>
    <row r="435" spans="1:6" ht="12.75" customHeight="1">
      <c r="A435" s="923" t="s">
        <v>445</v>
      </c>
      <c r="B435" s="931" t="s">
        <v>1083</v>
      </c>
      <c r="C435" s="932">
        <v>59830</v>
      </c>
      <c r="D435" s="875">
        <v>0</v>
      </c>
      <c r="E435" s="351"/>
      <c r="F435" s="351"/>
    </row>
    <row r="436" spans="1:6" ht="12.75" customHeight="1">
      <c r="A436" s="924" t="s">
        <v>446</v>
      </c>
      <c r="B436" s="931" t="s">
        <v>1083</v>
      </c>
      <c r="C436" s="932">
        <v>10500</v>
      </c>
      <c r="D436" s="875">
        <v>2875</v>
      </c>
      <c r="E436" s="351"/>
      <c r="F436" s="351"/>
    </row>
    <row r="437" spans="1:6" ht="12.75" customHeight="1">
      <c r="A437" s="923" t="s">
        <v>447</v>
      </c>
      <c r="B437" s="931" t="s">
        <v>1083</v>
      </c>
      <c r="C437" s="932">
        <v>1974</v>
      </c>
      <c r="D437" s="875">
        <v>0</v>
      </c>
      <c r="E437" s="351"/>
      <c r="F437" s="351"/>
    </row>
    <row r="438" spans="1:6" ht="12.75" customHeight="1">
      <c r="A438" s="923" t="s">
        <v>448</v>
      </c>
      <c r="B438" s="931" t="s">
        <v>1083</v>
      </c>
      <c r="C438" s="932">
        <v>18860</v>
      </c>
      <c r="D438" s="875">
        <v>3000</v>
      </c>
      <c r="E438" s="351"/>
      <c r="F438" s="351"/>
    </row>
    <row r="439" spans="1:6" ht="12.75" customHeight="1">
      <c r="A439" s="923" t="s">
        <v>449</v>
      </c>
      <c r="B439" s="931" t="s">
        <v>1083</v>
      </c>
      <c r="C439" s="932">
        <v>7984</v>
      </c>
      <c r="D439" s="875">
        <v>0</v>
      </c>
      <c r="E439" s="351"/>
      <c r="F439" s="351"/>
    </row>
    <row r="440" spans="1:6" ht="12.75" customHeight="1">
      <c r="A440" s="923" t="s">
        <v>450</v>
      </c>
      <c r="B440" s="931" t="s">
        <v>1083</v>
      </c>
      <c r="C440" s="932">
        <v>7529</v>
      </c>
      <c r="D440" s="875">
        <v>0</v>
      </c>
      <c r="E440" s="351"/>
      <c r="F440" s="351"/>
    </row>
    <row r="441" spans="1:6" ht="12.75" customHeight="1">
      <c r="A441" s="923" t="s">
        <v>1820</v>
      </c>
      <c r="B441" s="931" t="s">
        <v>1083</v>
      </c>
      <c r="C441" s="932">
        <v>30690</v>
      </c>
      <c r="D441" s="875">
        <v>0</v>
      </c>
      <c r="E441" s="351"/>
      <c r="F441" s="351"/>
    </row>
    <row r="442" spans="1:6" ht="12.75" customHeight="1">
      <c r="A442" s="923" t="s">
        <v>451</v>
      </c>
      <c r="B442" s="931" t="s">
        <v>1083</v>
      </c>
      <c r="C442" s="932">
        <v>3202</v>
      </c>
      <c r="D442" s="875">
        <v>0</v>
      </c>
      <c r="E442" s="351"/>
      <c r="F442" s="351"/>
    </row>
    <row r="443" spans="1:6" ht="12.75" customHeight="1">
      <c r="A443" s="924" t="s">
        <v>452</v>
      </c>
      <c r="B443" s="931" t="s">
        <v>1083</v>
      </c>
      <c r="C443" s="932">
        <v>800</v>
      </c>
      <c r="D443" s="875">
        <v>200</v>
      </c>
      <c r="E443" s="351"/>
      <c r="F443" s="351"/>
    </row>
    <row r="444" spans="1:6" ht="12.75" customHeight="1">
      <c r="A444" s="923" t="s">
        <v>453</v>
      </c>
      <c r="B444" s="931" t="s">
        <v>1083</v>
      </c>
      <c r="C444" s="932">
        <v>1815</v>
      </c>
      <c r="D444" s="875">
        <v>0</v>
      </c>
      <c r="E444" s="351"/>
      <c r="F444" s="351"/>
    </row>
    <row r="445" spans="1:6" ht="12.75" customHeight="1">
      <c r="A445" s="923" t="s">
        <v>454</v>
      </c>
      <c r="B445" s="931" t="s">
        <v>1083</v>
      </c>
      <c r="C445" s="932">
        <v>28200</v>
      </c>
      <c r="D445" s="875">
        <v>0</v>
      </c>
      <c r="E445" s="351"/>
      <c r="F445" s="351"/>
    </row>
    <row r="446" spans="1:6" ht="12.75" customHeight="1">
      <c r="A446" s="923" t="s">
        <v>361</v>
      </c>
      <c r="B446" s="931" t="s">
        <v>1083</v>
      </c>
      <c r="C446" s="932">
        <v>15777</v>
      </c>
      <c r="D446" s="875">
        <v>0</v>
      </c>
      <c r="E446" s="351"/>
      <c r="F446" s="351"/>
    </row>
    <row r="447" spans="1:6" ht="12.75" customHeight="1">
      <c r="A447" s="924" t="s">
        <v>455</v>
      </c>
      <c r="B447" s="931" t="s">
        <v>1083</v>
      </c>
      <c r="C447" s="932">
        <v>10000</v>
      </c>
      <c r="D447" s="875">
        <v>2500</v>
      </c>
      <c r="E447" s="351"/>
      <c r="F447" s="351"/>
    </row>
    <row r="448" spans="1:6" ht="12.75" customHeight="1">
      <c r="A448" s="923" t="s">
        <v>456</v>
      </c>
      <c r="B448" s="931" t="s">
        <v>1083</v>
      </c>
      <c r="C448" s="932">
        <v>6000</v>
      </c>
      <c r="D448" s="875">
        <v>0</v>
      </c>
      <c r="E448" s="351"/>
      <c r="F448" s="351"/>
    </row>
    <row r="449" spans="1:6" ht="12.75" customHeight="1">
      <c r="A449" s="923" t="s">
        <v>457</v>
      </c>
      <c r="B449" s="931" t="s">
        <v>1083</v>
      </c>
      <c r="C449" s="932">
        <v>7144</v>
      </c>
      <c r="D449" s="875">
        <v>0</v>
      </c>
      <c r="E449" s="351"/>
      <c r="F449" s="351"/>
    </row>
    <row r="450" spans="1:6" ht="12.75" customHeight="1">
      <c r="A450" s="923" t="s">
        <v>1821</v>
      </c>
      <c r="B450" s="931" t="s">
        <v>1083</v>
      </c>
      <c r="C450" s="932">
        <v>10240</v>
      </c>
      <c r="D450" s="875">
        <v>2560</v>
      </c>
      <c r="E450" s="351"/>
      <c r="F450" s="351"/>
    </row>
    <row r="451" spans="1:6" ht="12.75" customHeight="1">
      <c r="A451" s="923" t="s">
        <v>458</v>
      </c>
      <c r="B451" s="931" t="s">
        <v>1083</v>
      </c>
      <c r="C451" s="932">
        <v>9184</v>
      </c>
      <c r="D451" s="875">
        <v>0</v>
      </c>
      <c r="E451" s="351"/>
      <c r="F451" s="351"/>
    </row>
    <row r="452" spans="1:6" ht="12.75" customHeight="1">
      <c r="A452" s="923" t="s">
        <v>459</v>
      </c>
      <c r="B452" s="931" t="s">
        <v>1083</v>
      </c>
      <c r="C452" s="932">
        <v>1620</v>
      </c>
      <c r="D452" s="875">
        <v>0</v>
      </c>
      <c r="E452" s="351"/>
      <c r="F452" s="351"/>
    </row>
    <row r="453" spans="1:6" ht="12.75" customHeight="1">
      <c r="A453" s="923" t="s">
        <v>460</v>
      </c>
      <c r="B453" s="931" t="s">
        <v>1083</v>
      </c>
      <c r="C453" s="932">
        <v>4185</v>
      </c>
      <c r="D453" s="875">
        <v>0</v>
      </c>
      <c r="E453" s="351"/>
      <c r="F453" s="351"/>
    </row>
    <row r="454" spans="1:6" ht="12.75" customHeight="1">
      <c r="A454" s="924" t="s">
        <v>461</v>
      </c>
      <c r="B454" s="931" t="s">
        <v>1083</v>
      </c>
      <c r="C454" s="932">
        <v>40522</v>
      </c>
      <c r="D454" s="875">
        <v>0</v>
      </c>
      <c r="E454" s="351"/>
      <c r="F454" s="351"/>
    </row>
    <row r="455" spans="1:6" ht="12.75" customHeight="1">
      <c r="A455" s="924" t="s">
        <v>462</v>
      </c>
      <c r="B455" s="931" t="s">
        <v>1083</v>
      </c>
      <c r="C455" s="932">
        <v>9000</v>
      </c>
      <c r="D455" s="875">
        <v>2250</v>
      </c>
      <c r="E455" s="351"/>
      <c r="F455" s="351"/>
    </row>
    <row r="456" spans="1:6" ht="12.75" customHeight="1">
      <c r="A456" s="923" t="s">
        <v>1822</v>
      </c>
      <c r="B456" s="931" t="s">
        <v>1083</v>
      </c>
      <c r="C456" s="932">
        <v>9675</v>
      </c>
      <c r="D456" s="875">
        <v>0</v>
      </c>
      <c r="E456" s="351"/>
      <c r="F456" s="351"/>
    </row>
    <row r="457" spans="1:6" ht="12.75" customHeight="1">
      <c r="A457" s="923" t="s">
        <v>463</v>
      </c>
      <c r="B457" s="931" t="s">
        <v>1083</v>
      </c>
      <c r="C457" s="932">
        <v>800</v>
      </c>
      <c r="D457" s="875">
        <v>200</v>
      </c>
      <c r="E457" s="351"/>
      <c r="F457" s="351"/>
    </row>
    <row r="458" spans="1:6" ht="12.75" customHeight="1">
      <c r="A458" s="923" t="s">
        <v>464</v>
      </c>
      <c r="B458" s="931" t="s">
        <v>1083</v>
      </c>
      <c r="C458" s="932">
        <v>3560</v>
      </c>
      <c r="D458" s="875">
        <v>890</v>
      </c>
      <c r="E458" s="351"/>
      <c r="F458" s="351"/>
    </row>
    <row r="459" spans="1:6" ht="12.75" customHeight="1">
      <c r="A459" s="923" t="s">
        <v>465</v>
      </c>
      <c r="B459" s="931" t="s">
        <v>1083</v>
      </c>
      <c r="C459" s="932">
        <v>5800</v>
      </c>
      <c r="D459" s="875">
        <v>1000</v>
      </c>
      <c r="E459" s="351"/>
      <c r="F459" s="351"/>
    </row>
    <row r="460" spans="1:6" ht="12.75" customHeight="1">
      <c r="A460" s="924" t="s">
        <v>466</v>
      </c>
      <c r="B460" s="931" t="s">
        <v>1083</v>
      </c>
      <c r="C460" s="932">
        <v>24000</v>
      </c>
      <c r="D460" s="875">
        <v>0</v>
      </c>
      <c r="E460" s="351"/>
      <c r="F460" s="351"/>
    </row>
    <row r="461" spans="1:6" ht="12.75" customHeight="1">
      <c r="A461" s="924" t="s">
        <v>467</v>
      </c>
      <c r="B461" s="931" t="s">
        <v>1083</v>
      </c>
      <c r="C461" s="932">
        <v>1880</v>
      </c>
      <c r="D461" s="875">
        <v>470</v>
      </c>
      <c r="E461" s="351"/>
      <c r="F461" s="351"/>
    </row>
    <row r="462" spans="1:6" ht="12.75" customHeight="1">
      <c r="A462" s="924" t="s">
        <v>468</v>
      </c>
      <c r="B462" s="931" t="s">
        <v>1083</v>
      </c>
      <c r="C462" s="932">
        <v>5200</v>
      </c>
      <c r="D462" s="875">
        <v>1300</v>
      </c>
      <c r="E462" s="351"/>
      <c r="F462" s="351"/>
    </row>
    <row r="463" spans="1:6" ht="12.75" customHeight="1">
      <c r="A463" s="923" t="s">
        <v>469</v>
      </c>
      <c r="B463" s="931" t="s">
        <v>1083</v>
      </c>
      <c r="C463" s="932">
        <v>4452</v>
      </c>
      <c r="D463" s="875">
        <v>1000</v>
      </c>
      <c r="E463" s="351"/>
      <c r="F463" s="351"/>
    </row>
    <row r="464" spans="1:6" ht="12.75" customHeight="1">
      <c r="A464" s="923" t="s">
        <v>470</v>
      </c>
      <c r="B464" s="931" t="s">
        <v>1083</v>
      </c>
      <c r="C464" s="932">
        <v>2865</v>
      </c>
      <c r="D464" s="875">
        <v>0</v>
      </c>
      <c r="E464" s="351"/>
      <c r="F464" s="351"/>
    </row>
    <row r="465" spans="1:6" ht="12.75" customHeight="1">
      <c r="A465" s="924" t="s">
        <v>227</v>
      </c>
      <c r="B465" s="931" t="s">
        <v>1083</v>
      </c>
      <c r="C465" s="932">
        <v>5000</v>
      </c>
      <c r="D465" s="875">
        <v>900</v>
      </c>
      <c r="E465" s="351"/>
      <c r="F465" s="351"/>
    </row>
    <row r="466" spans="1:6" ht="12.75" customHeight="1">
      <c r="A466" s="923" t="s">
        <v>471</v>
      </c>
      <c r="B466" s="931" t="s">
        <v>1083</v>
      </c>
      <c r="C466" s="932">
        <v>2640</v>
      </c>
      <c r="D466" s="875">
        <v>0</v>
      </c>
      <c r="E466" s="351"/>
      <c r="F466" s="351"/>
    </row>
    <row r="467" spans="1:6" ht="12.75" customHeight="1">
      <c r="A467" s="924" t="s">
        <v>228</v>
      </c>
      <c r="B467" s="931" t="s">
        <v>1083</v>
      </c>
      <c r="C467" s="932">
        <v>36570</v>
      </c>
      <c r="D467" s="875">
        <v>3657</v>
      </c>
      <c r="E467" s="351"/>
      <c r="F467" s="351"/>
    </row>
    <row r="468" spans="1:6" ht="12.75" customHeight="1">
      <c r="A468" s="923" t="s">
        <v>472</v>
      </c>
      <c r="B468" s="931" t="s">
        <v>1083</v>
      </c>
      <c r="C468" s="932">
        <v>2841</v>
      </c>
      <c r="D468" s="875">
        <v>1000</v>
      </c>
      <c r="E468" s="351"/>
      <c r="F468" s="351"/>
    </row>
    <row r="469" spans="1:6" ht="12.75" customHeight="1">
      <c r="A469" s="923" t="s">
        <v>229</v>
      </c>
      <c r="B469" s="931" t="s">
        <v>1083</v>
      </c>
      <c r="C469" s="932">
        <v>20112</v>
      </c>
      <c r="D469" s="875">
        <v>0</v>
      </c>
      <c r="E469" s="351"/>
      <c r="F469" s="351"/>
    </row>
    <row r="470" spans="1:6" ht="12.75" customHeight="1">
      <c r="A470" s="924" t="s">
        <v>473</v>
      </c>
      <c r="B470" s="931" t="s">
        <v>1083</v>
      </c>
      <c r="C470" s="932">
        <v>18900</v>
      </c>
      <c r="D470" s="875">
        <v>0</v>
      </c>
      <c r="E470" s="351"/>
      <c r="F470" s="351"/>
    </row>
    <row r="471" spans="1:6" ht="12.75" customHeight="1">
      <c r="A471" s="923" t="s">
        <v>474</v>
      </c>
      <c r="B471" s="931" t="s">
        <v>1083</v>
      </c>
      <c r="C471" s="932">
        <v>5857</v>
      </c>
      <c r="D471" s="875">
        <v>1465</v>
      </c>
      <c r="E471" s="351"/>
      <c r="F471" s="351"/>
    </row>
    <row r="472" spans="1:6" ht="12.75" customHeight="1">
      <c r="A472" s="924" t="s">
        <v>230</v>
      </c>
      <c r="B472" s="931" t="s">
        <v>1083</v>
      </c>
      <c r="C472" s="932">
        <v>38000</v>
      </c>
      <c r="D472" s="875">
        <v>4500</v>
      </c>
      <c r="E472" s="351"/>
      <c r="F472" s="351"/>
    </row>
    <row r="473" spans="1:6" ht="12.75" customHeight="1">
      <c r="A473" s="924" t="s">
        <v>1824</v>
      </c>
      <c r="B473" s="931" t="s">
        <v>1083</v>
      </c>
      <c r="C473" s="932">
        <v>416684</v>
      </c>
      <c r="D473" s="875">
        <v>166342</v>
      </c>
      <c r="E473" s="351"/>
      <c r="F473" s="351"/>
    </row>
    <row r="474" spans="1:6" ht="12.75" customHeight="1">
      <c r="A474" s="923" t="s">
        <v>475</v>
      </c>
      <c r="B474" s="931" t="s">
        <v>1083</v>
      </c>
      <c r="C474" s="932">
        <v>7225</v>
      </c>
      <c r="D474" s="875">
        <v>0</v>
      </c>
      <c r="E474" s="351"/>
      <c r="F474" s="351"/>
    </row>
    <row r="475" spans="1:6" ht="12.75" customHeight="1">
      <c r="A475" s="923" t="s">
        <v>476</v>
      </c>
      <c r="B475" s="931" t="s">
        <v>1083</v>
      </c>
      <c r="C475" s="932">
        <v>7200</v>
      </c>
      <c r="D475" s="875">
        <v>0</v>
      </c>
      <c r="E475" s="351"/>
      <c r="F475" s="351"/>
    </row>
    <row r="476" spans="1:6" ht="12.75" customHeight="1">
      <c r="A476" s="924" t="s">
        <v>1825</v>
      </c>
      <c r="B476" s="931" t="s">
        <v>1083</v>
      </c>
      <c r="C476" s="932">
        <v>2500</v>
      </c>
      <c r="D476" s="875">
        <v>0</v>
      </c>
      <c r="E476" s="351"/>
      <c r="F476" s="351"/>
    </row>
    <row r="477" spans="1:6" ht="12.75" customHeight="1">
      <c r="A477" s="924" t="s">
        <v>1826</v>
      </c>
      <c r="B477" s="931" t="s">
        <v>1083</v>
      </c>
      <c r="C477" s="932">
        <v>83450</v>
      </c>
      <c r="D477" s="875">
        <v>0</v>
      </c>
      <c r="E477" s="351"/>
      <c r="F477" s="351"/>
    </row>
    <row r="478" spans="1:6" ht="12.75" customHeight="1">
      <c r="A478" s="923" t="s">
        <v>477</v>
      </c>
      <c r="B478" s="931" t="s">
        <v>1083</v>
      </c>
      <c r="C478" s="932">
        <v>56787</v>
      </c>
      <c r="D478" s="875">
        <v>28394</v>
      </c>
      <c r="E478" s="351"/>
      <c r="F478" s="351"/>
    </row>
    <row r="479" spans="1:6" ht="12.75" customHeight="1">
      <c r="A479" s="923" t="s">
        <v>478</v>
      </c>
      <c r="B479" s="931" t="s">
        <v>1083</v>
      </c>
      <c r="C479" s="932">
        <v>41250</v>
      </c>
      <c r="D479" s="875">
        <v>0</v>
      </c>
      <c r="E479" s="351"/>
      <c r="F479" s="351"/>
    </row>
    <row r="480" spans="1:6" ht="12.75" customHeight="1">
      <c r="A480" s="923" t="s">
        <v>374</v>
      </c>
      <c r="B480" s="931" t="s">
        <v>1083</v>
      </c>
      <c r="C480" s="932">
        <v>1654</v>
      </c>
      <c r="D480" s="875">
        <v>0</v>
      </c>
      <c r="E480" s="351"/>
      <c r="F480" s="351"/>
    </row>
    <row r="481" spans="1:6" ht="12.75" customHeight="1">
      <c r="A481" s="924" t="s">
        <v>479</v>
      </c>
      <c r="B481" s="931" t="s">
        <v>1083</v>
      </c>
      <c r="C481" s="932">
        <v>2240</v>
      </c>
      <c r="D481" s="875">
        <v>0</v>
      </c>
      <c r="E481" s="351"/>
      <c r="F481" s="351"/>
    </row>
    <row r="482" spans="1:6" ht="12.75" customHeight="1">
      <c r="A482" s="924" t="s">
        <v>231</v>
      </c>
      <c r="B482" s="931" t="s">
        <v>1083</v>
      </c>
      <c r="C482" s="932">
        <v>1391335</v>
      </c>
      <c r="D482" s="875">
        <v>0</v>
      </c>
      <c r="E482" s="351"/>
      <c r="F482" s="351"/>
    </row>
    <row r="483" spans="1:6" ht="12.75" customHeight="1">
      <c r="A483" s="924" t="s">
        <v>480</v>
      </c>
      <c r="B483" s="931" t="s">
        <v>1083</v>
      </c>
      <c r="C483" s="932">
        <v>2256</v>
      </c>
      <c r="D483" s="875">
        <v>564</v>
      </c>
      <c r="E483" s="351"/>
      <c r="F483" s="351"/>
    </row>
    <row r="484" spans="1:6" ht="12.75" customHeight="1">
      <c r="A484" s="924" t="s">
        <v>481</v>
      </c>
      <c r="B484" s="931" t="s">
        <v>1083</v>
      </c>
      <c r="C484" s="932">
        <v>2000</v>
      </c>
      <c r="D484" s="875">
        <v>200</v>
      </c>
      <c r="E484" s="351"/>
      <c r="F484" s="351"/>
    </row>
    <row r="485" spans="1:6" ht="12.75" customHeight="1">
      <c r="A485" s="924" t="s">
        <v>482</v>
      </c>
      <c r="B485" s="931" t="s">
        <v>1083</v>
      </c>
      <c r="C485" s="932">
        <v>31400</v>
      </c>
      <c r="D485" s="875">
        <v>1070</v>
      </c>
      <c r="E485" s="351"/>
      <c r="F485" s="351"/>
    </row>
    <row r="486" spans="1:6" ht="12.75" customHeight="1">
      <c r="A486" s="924" t="s">
        <v>376</v>
      </c>
      <c r="B486" s="931" t="s">
        <v>1083</v>
      </c>
      <c r="C486" s="932">
        <v>2800</v>
      </c>
      <c r="D486" s="875">
        <v>250</v>
      </c>
      <c r="E486" s="351"/>
      <c r="F486" s="351"/>
    </row>
    <row r="487" spans="1:6" ht="12.75" customHeight="1">
      <c r="A487" s="923" t="s">
        <v>347</v>
      </c>
      <c r="B487" s="931" t="s">
        <v>1083</v>
      </c>
      <c r="C487" s="932">
        <v>3342</v>
      </c>
      <c r="D487" s="875">
        <v>0</v>
      </c>
      <c r="E487" s="351"/>
      <c r="F487" s="351"/>
    </row>
    <row r="488" spans="1:6" ht="12.75" customHeight="1">
      <c r="A488" s="923" t="s">
        <v>1828</v>
      </c>
      <c r="B488" s="931" t="s">
        <v>1083</v>
      </c>
      <c r="C488" s="932">
        <v>61427</v>
      </c>
      <c r="D488" s="875">
        <v>0</v>
      </c>
      <c r="E488" s="351"/>
      <c r="F488" s="351"/>
    </row>
    <row r="489" spans="1:6" ht="12.75" customHeight="1">
      <c r="A489" s="923" t="s">
        <v>483</v>
      </c>
      <c r="B489" s="931" t="s">
        <v>1083</v>
      </c>
      <c r="C489" s="932">
        <v>21589</v>
      </c>
      <c r="D489" s="875">
        <v>0</v>
      </c>
      <c r="E489" s="351"/>
      <c r="F489" s="351"/>
    </row>
    <row r="490" spans="1:6" ht="12.75" customHeight="1">
      <c r="A490" s="924" t="s">
        <v>234</v>
      </c>
      <c r="B490" s="931" t="s">
        <v>1083</v>
      </c>
      <c r="C490" s="932">
        <v>3400</v>
      </c>
      <c r="D490" s="875">
        <v>850</v>
      </c>
      <c r="E490" s="351"/>
      <c r="F490" s="351"/>
    </row>
    <row r="491" spans="1:6" ht="12.75" customHeight="1">
      <c r="A491" s="923" t="s">
        <v>484</v>
      </c>
      <c r="B491" s="931" t="s">
        <v>1083</v>
      </c>
      <c r="C491" s="932">
        <v>3900</v>
      </c>
      <c r="D491" s="875">
        <v>1000</v>
      </c>
      <c r="E491" s="351"/>
      <c r="F491" s="351"/>
    </row>
    <row r="492" spans="1:6" ht="12.75" customHeight="1">
      <c r="A492" s="923" t="s">
        <v>485</v>
      </c>
      <c r="B492" s="931" t="s">
        <v>1083</v>
      </c>
      <c r="C492" s="932">
        <v>6450</v>
      </c>
      <c r="D492" s="875">
        <v>0</v>
      </c>
      <c r="E492" s="351"/>
      <c r="F492" s="351"/>
    </row>
    <row r="493" spans="1:6" ht="12.75" customHeight="1">
      <c r="A493" s="923" t="s">
        <v>328</v>
      </c>
      <c r="B493" s="931" t="s">
        <v>1083</v>
      </c>
      <c r="C493" s="932">
        <v>3000</v>
      </c>
      <c r="D493" s="875">
        <v>0</v>
      </c>
      <c r="E493" s="351"/>
      <c r="F493" s="351"/>
    </row>
    <row r="494" spans="1:6" ht="12.75" customHeight="1">
      <c r="A494" s="923" t="s">
        <v>486</v>
      </c>
      <c r="B494" s="931" t="s">
        <v>1083</v>
      </c>
      <c r="C494" s="932">
        <v>1200</v>
      </c>
      <c r="D494" s="875">
        <v>0</v>
      </c>
      <c r="E494" s="351"/>
      <c r="F494" s="351"/>
    </row>
    <row r="495" spans="1:6" ht="12.75" customHeight="1">
      <c r="A495" s="923" t="s">
        <v>487</v>
      </c>
      <c r="B495" s="931" t="s">
        <v>1083</v>
      </c>
      <c r="C495" s="932">
        <v>1515</v>
      </c>
      <c r="D495" s="875">
        <v>0</v>
      </c>
      <c r="E495" s="351"/>
      <c r="F495" s="351"/>
    </row>
    <row r="496" spans="1:6" ht="12.75" customHeight="1">
      <c r="A496" s="924" t="s">
        <v>488</v>
      </c>
      <c r="B496" s="931" t="s">
        <v>1083</v>
      </c>
      <c r="C496" s="932">
        <v>30875</v>
      </c>
      <c r="D496" s="875">
        <v>0</v>
      </c>
      <c r="E496" s="351"/>
      <c r="F496" s="351"/>
    </row>
    <row r="497" spans="1:6" ht="12.75" customHeight="1">
      <c r="A497" s="924" t="s">
        <v>489</v>
      </c>
      <c r="B497" s="931" t="s">
        <v>1083</v>
      </c>
      <c r="C497" s="932">
        <v>3490</v>
      </c>
      <c r="D497" s="875">
        <v>0</v>
      </c>
      <c r="E497" s="351"/>
      <c r="F497" s="351"/>
    </row>
    <row r="498" spans="1:6" ht="12.75" customHeight="1">
      <c r="A498" s="923" t="s">
        <v>236</v>
      </c>
      <c r="B498" s="931" t="s">
        <v>1083</v>
      </c>
      <c r="C498" s="932">
        <v>16955</v>
      </c>
      <c r="D498" s="875">
        <v>0</v>
      </c>
      <c r="E498" s="351"/>
      <c r="F498" s="351"/>
    </row>
    <row r="499" spans="1:6" ht="12.75" customHeight="1">
      <c r="A499" s="923" t="s">
        <v>237</v>
      </c>
      <c r="B499" s="931" t="s">
        <v>1083</v>
      </c>
      <c r="C499" s="932">
        <v>147800</v>
      </c>
      <c r="D499" s="875">
        <v>60000</v>
      </c>
      <c r="E499" s="351"/>
      <c r="F499" s="351"/>
    </row>
    <row r="500" spans="1:6" ht="12.75" customHeight="1">
      <c r="A500" s="923" t="s">
        <v>1829</v>
      </c>
      <c r="B500" s="931" t="s">
        <v>1083</v>
      </c>
      <c r="C500" s="932">
        <v>19500</v>
      </c>
      <c r="D500" s="875">
        <v>0</v>
      </c>
      <c r="E500" s="351"/>
      <c r="F500" s="351"/>
    </row>
    <row r="501" spans="1:6" ht="12.75" customHeight="1">
      <c r="A501" s="923" t="s">
        <v>490</v>
      </c>
      <c r="B501" s="931" t="s">
        <v>1083</v>
      </c>
      <c r="C501" s="932">
        <v>5925</v>
      </c>
      <c r="D501" s="875">
        <v>0</v>
      </c>
      <c r="E501" s="351"/>
      <c r="F501" s="351"/>
    </row>
    <row r="502" spans="1:6" ht="12.75" customHeight="1">
      <c r="A502" s="923" t="s">
        <v>238</v>
      </c>
      <c r="B502" s="931" t="s">
        <v>1083</v>
      </c>
      <c r="C502" s="932">
        <v>119976</v>
      </c>
      <c r="D502" s="875">
        <v>0</v>
      </c>
      <c r="E502" s="351"/>
      <c r="F502" s="351"/>
    </row>
    <row r="503" spans="1:6" ht="12.75" customHeight="1">
      <c r="A503" s="923" t="s">
        <v>491</v>
      </c>
      <c r="B503" s="931" t="s">
        <v>1083</v>
      </c>
      <c r="C503" s="932">
        <v>10500</v>
      </c>
      <c r="D503" s="875">
        <v>0</v>
      </c>
      <c r="E503" s="351"/>
      <c r="F503" s="351"/>
    </row>
    <row r="504" spans="1:6" ht="12.75" customHeight="1">
      <c r="A504" s="924" t="s">
        <v>492</v>
      </c>
      <c r="B504" s="931" t="s">
        <v>1083</v>
      </c>
      <c r="C504" s="932">
        <v>5200</v>
      </c>
      <c r="D504" s="875">
        <v>400</v>
      </c>
      <c r="E504" s="351"/>
      <c r="F504" s="351"/>
    </row>
    <row r="505" spans="1:6" ht="12.75" customHeight="1">
      <c r="A505" s="923" t="s">
        <v>493</v>
      </c>
      <c r="B505" s="931" t="s">
        <v>1083</v>
      </c>
      <c r="C505" s="932">
        <v>2000</v>
      </c>
      <c r="D505" s="875">
        <v>0</v>
      </c>
      <c r="E505" s="351"/>
      <c r="F505" s="351"/>
    </row>
    <row r="506" spans="1:6" ht="12.75" customHeight="1">
      <c r="A506" s="923" t="s">
        <v>494</v>
      </c>
      <c r="B506" s="931" t="s">
        <v>1083</v>
      </c>
      <c r="C506" s="932">
        <v>20100</v>
      </c>
      <c r="D506" s="875">
        <v>5025</v>
      </c>
      <c r="E506" s="351"/>
      <c r="F506" s="351"/>
    </row>
    <row r="507" spans="1:6" ht="12.75" customHeight="1">
      <c r="A507" s="924" t="s">
        <v>1830</v>
      </c>
      <c r="B507" s="931" t="s">
        <v>1083</v>
      </c>
      <c r="C507" s="932">
        <v>6178</v>
      </c>
      <c r="D507" s="875">
        <v>0</v>
      </c>
      <c r="E507" s="351"/>
      <c r="F507" s="351"/>
    </row>
    <row r="508" spans="1:6" ht="12.75" customHeight="1">
      <c r="A508" s="924" t="s">
        <v>1831</v>
      </c>
      <c r="B508" s="931" t="s">
        <v>1083</v>
      </c>
      <c r="C508" s="932">
        <v>4000</v>
      </c>
      <c r="D508" s="875">
        <v>1000</v>
      </c>
      <c r="E508" s="351"/>
      <c r="F508" s="351"/>
    </row>
    <row r="509" spans="1:6" ht="12.75" customHeight="1">
      <c r="A509" s="923" t="s">
        <v>495</v>
      </c>
      <c r="B509" s="931" t="s">
        <v>1083</v>
      </c>
      <c r="C509" s="932">
        <v>4050</v>
      </c>
      <c r="D509" s="875">
        <v>0</v>
      </c>
      <c r="E509" s="351"/>
      <c r="F509" s="351"/>
    </row>
    <row r="510" spans="1:6" ht="12.75" customHeight="1">
      <c r="A510" s="924" t="s">
        <v>240</v>
      </c>
      <c r="B510" s="931" t="s">
        <v>1083</v>
      </c>
      <c r="C510" s="932">
        <v>16720</v>
      </c>
      <c r="D510" s="875">
        <v>1750</v>
      </c>
      <c r="E510" s="351"/>
      <c r="F510" s="351"/>
    </row>
    <row r="511" spans="1:6" ht="12.75" customHeight="1">
      <c r="A511" s="923" t="s">
        <v>496</v>
      </c>
      <c r="B511" s="931" t="s">
        <v>1083</v>
      </c>
      <c r="C511" s="932">
        <v>8910</v>
      </c>
      <c r="D511" s="875">
        <v>0</v>
      </c>
      <c r="E511" s="351"/>
      <c r="F511" s="351"/>
    </row>
    <row r="512" spans="1:6" ht="12.75" customHeight="1">
      <c r="A512" s="923" t="s">
        <v>497</v>
      </c>
      <c r="B512" s="931" t="s">
        <v>1083</v>
      </c>
      <c r="C512" s="932">
        <v>1360</v>
      </c>
      <c r="D512" s="875">
        <v>0</v>
      </c>
      <c r="E512" s="351"/>
      <c r="F512" s="351"/>
    </row>
    <row r="513" spans="1:6" ht="12.75" customHeight="1">
      <c r="A513" s="923" t="s">
        <v>498</v>
      </c>
      <c r="B513" s="931" t="s">
        <v>1083</v>
      </c>
      <c r="C513" s="932">
        <v>1000</v>
      </c>
      <c r="D513" s="875">
        <v>0</v>
      </c>
      <c r="E513" s="351"/>
      <c r="F513" s="351"/>
    </row>
    <row r="514" spans="1:6" ht="12.75" customHeight="1">
      <c r="A514" s="923" t="s">
        <v>499</v>
      </c>
      <c r="B514" s="931" t="s">
        <v>1083</v>
      </c>
      <c r="C514" s="932">
        <v>1800</v>
      </c>
      <c r="D514" s="875">
        <v>0</v>
      </c>
      <c r="E514" s="351"/>
      <c r="F514" s="351"/>
    </row>
    <row r="515" spans="1:6" ht="12.75" customHeight="1">
      <c r="A515" s="923" t="s">
        <v>500</v>
      </c>
      <c r="B515" s="931" t="s">
        <v>1083</v>
      </c>
      <c r="C515" s="932">
        <v>4000</v>
      </c>
      <c r="D515" s="875">
        <v>2000</v>
      </c>
      <c r="E515" s="351"/>
      <c r="F515" s="351"/>
    </row>
    <row r="516" spans="1:6" ht="12.75" customHeight="1">
      <c r="A516" s="923" t="s">
        <v>501</v>
      </c>
      <c r="B516" s="931" t="s">
        <v>1083</v>
      </c>
      <c r="C516" s="932">
        <v>664</v>
      </c>
      <c r="D516" s="875">
        <v>0</v>
      </c>
      <c r="E516" s="351"/>
      <c r="F516" s="351"/>
    </row>
    <row r="517" spans="1:6" ht="12.75" customHeight="1">
      <c r="A517" s="924" t="s">
        <v>1832</v>
      </c>
      <c r="B517" s="931" t="s">
        <v>1083</v>
      </c>
      <c r="C517" s="932">
        <v>12370</v>
      </c>
      <c r="D517" s="875">
        <v>173</v>
      </c>
      <c r="E517" s="351"/>
      <c r="F517" s="351"/>
    </row>
    <row r="518" spans="1:6" ht="12.75" customHeight="1">
      <c r="A518" s="923" t="s">
        <v>502</v>
      </c>
      <c r="B518" s="931" t="s">
        <v>1083</v>
      </c>
      <c r="C518" s="932">
        <v>600</v>
      </c>
      <c r="D518" s="875">
        <v>0</v>
      </c>
      <c r="E518" s="351"/>
      <c r="F518" s="351"/>
    </row>
    <row r="519" spans="1:6" ht="12.75" customHeight="1">
      <c r="A519" s="924" t="s">
        <v>241</v>
      </c>
      <c r="B519" s="931" t="s">
        <v>1083</v>
      </c>
      <c r="C519" s="932">
        <v>13950</v>
      </c>
      <c r="D519" s="875">
        <v>1500</v>
      </c>
      <c r="E519" s="351"/>
      <c r="F519" s="351"/>
    </row>
    <row r="520" spans="1:6" ht="12.75" customHeight="1">
      <c r="A520" s="923" t="s">
        <v>503</v>
      </c>
      <c r="B520" s="931" t="s">
        <v>1083</v>
      </c>
      <c r="C520" s="932">
        <v>15930</v>
      </c>
      <c r="D520" s="875">
        <v>0</v>
      </c>
      <c r="E520" s="351"/>
      <c r="F520" s="351"/>
    </row>
    <row r="521" spans="1:6" ht="12.75" customHeight="1">
      <c r="A521" s="924" t="s">
        <v>348</v>
      </c>
      <c r="B521" s="931" t="s">
        <v>1083</v>
      </c>
      <c r="C521" s="932">
        <v>3675</v>
      </c>
      <c r="D521" s="875">
        <v>0</v>
      </c>
      <c r="E521" s="351"/>
      <c r="F521" s="351"/>
    </row>
    <row r="522" spans="1:6" ht="12.75" customHeight="1">
      <c r="A522" s="923" t="s">
        <v>504</v>
      </c>
      <c r="B522" s="931" t="s">
        <v>1083</v>
      </c>
      <c r="C522" s="932">
        <v>3000</v>
      </c>
      <c r="D522" s="875">
        <v>0</v>
      </c>
      <c r="E522" s="351"/>
      <c r="F522" s="351"/>
    </row>
    <row r="523" spans="1:6" ht="12.75" customHeight="1">
      <c r="A523" s="924" t="s">
        <v>505</v>
      </c>
      <c r="B523" s="931" t="s">
        <v>1083</v>
      </c>
      <c r="C523" s="932">
        <v>66487</v>
      </c>
      <c r="D523" s="875">
        <v>0</v>
      </c>
      <c r="E523" s="351"/>
      <c r="F523" s="351"/>
    </row>
    <row r="524" spans="1:6" ht="12.75" customHeight="1">
      <c r="A524" s="923" t="s">
        <v>1833</v>
      </c>
      <c r="B524" s="931" t="s">
        <v>1083</v>
      </c>
      <c r="C524" s="932">
        <v>2000</v>
      </c>
      <c r="D524" s="875">
        <v>0</v>
      </c>
      <c r="E524" s="351"/>
      <c r="F524" s="351"/>
    </row>
    <row r="525" spans="1:6" ht="12.75" customHeight="1">
      <c r="A525" s="923" t="s">
        <v>506</v>
      </c>
      <c r="B525" s="931" t="s">
        <v>1083</v>
      </c>
      <c r="C525" s="932">
        <v>5975</v>
      </c>
      <c r="D525" s="875">
        <v>0</v>
      </c>
      <c r="E525" s="351"/>
      <c r="F525" s="351"/>
    </row>
    <row r="526" spans="1:6" ht="12.75" customHeight="1">
      <c r="A526" s="923" t="s">
        <v>242</v>
      </c>
      <c r="B526" s="931" t="s">
        <v>1083</v>
      </c>
      <c r="C526" s="932">
        <v>538131</v>
      </c>
      <c r="D526" s="875">
        <v>33000</v>
      </c>
      <c r="E526" s="351"/>
      <c r="F526" s="351"/>
    </row>
    <row r="527" spans="1:6" ht="12.75" customHeight="1">
      <c r="A527" s="924" t="s">
        <v>507</v>
      </c>
      <c r="B527" s="931" t="s">
        <v>1083</v>
      </c>
      <c r="C527" s="932">
        <v>16000</v>
      </c>
      <c r="D527" s="875">
        <v>4000</v>
      </c>
      <c r="E527" s="351"/>
      <c r="F527" s="351"/>
    </row>
    <row r="528" spans="1:6" ht="12.75" customHeight="1">
      <c r="A528" s="924" t="s">
        <v>508</v>
      </c>
      <c r="B528" s="931" t="s">
        <v>1083</v>
      </c>
      <c r="C528" s="932">
        <v>2500</v>
      </c>
      <c r="D528" s="875">
        <v>250</v>
      </c>
      <c r="E528" s="351"/>
      <c r="F528" s="351"/>
    </row>
    <row r="529" spans="1:6" ht="12.75" customHeight="1">
      <c r="A529" s="924" t="s">
        <v>1834</v>
      </c>
      <c r="B529" s="931" t="s">
        <v>1083</v>
      </c>
      <c r="C529" s="932">
        <v>18324</v>
      </c>
      <c r="D529" s="875">
        <v>4581</v>
      </c>
      <c r="E529" s="351"/>
      <c r="F529" s="351"/>
    </row>
    <row r="530" spans="1:6" ht="12.75" customHeight="1">
      <c r="A530" s="924" t="s">
        <v>509</v>
      </c>
      <c r="B530" s="931" t="s">
        <v>1083</v>
      </c>
      <c r="C530" s="932">
        <v>14550</v>
      </c>
      <c r="D530" s="875">
        <v>3750</v>
      </c>
      <c r="E530" s="351"/>
      <c r="F530" s="351"/>
    </row>
    <row r="531" spans="1:6" ht="12.75" customHeight="1">
      <c r="A531" s="924" t="s">
        <v>1835</v>
      </c>
      <c r="B531" s="931" t="s">
        <v>1083</v>
      </c>
      <c r="C531" s="932">
        <v>99645</v>
      </c>
      <c r="D531" s="875">
        <v>9380</v>
      </c>
      <c r="E531" s="351"/>
      <c r="F531" s="351"/>
    </row>
    <row r="532" spans="1:6" ht="12.75" customHeight="1">
      <c r="A532" s="923" t="s">
        <v>510</v>
      </c>
      <c r="B532" s="931" t="s">
        <v>1083</v>
      </c>
      <c r="C532" s="932">
        <v>24000</v>
      </c>
      <c r="D532" s="875">
        <v>0</v>
      </c>
      <c r="E532" s="351"/>
      <c r="F532" s="351"/>
    </row>
    <row r="533" spans="1:6" ht="12.75" customHeight="1">
      <c r="A533" s="923" t="s">
        <v>377</v>
      </c>
      <c r="B533" s="931" t="s">
        <v>1083</v>
      </c>
      <c r="C533" s="932">
        <v>900</v>
      </c>
      <c r="D533" s="875">
        <v>0</v>
      </c>
      <c r="E533" s="351"/>
      <c r="F533" s="351"/>
    </row>
    <row r="534" spans="1:6" ht="12.75" customHeight="1">
      <c r="A534" s="923" t="s">
        <v>243</v>
      </c>
      <c r="B534" s="931" t="s">
        <v>1083</v>
      </c>
      <c r="C534" s="932">
        <v>5750</v>
      </c>
      <c r="D534" s="875">
        <v>0</v>
      </c>
      <c r="E534" s="351"/>
      <c r="F534" s="351"/>
    </row>
    <row r="535" spans="1:6" ht="12.75" customHeight="1">
      <c r="A535" s="923" t="s">
        <v>511</v>
      </c>
      <c r="B535" s="931" t="s">
        <v>1083</v>
      </c>
      <c r="C535" s="932">
        <v>8111</v>
      </c>
      <c r="D535" s="875">
        <v>0</v>
      </c>
      <c r="E535" s="351"/>
      <c r="F535" s="351"/>
    </row>
    <row r="536" spans="1:6" ht="12.75" customHeight="1">
      <c r="A536" s="924" t="s">
        <v>244</v>
      </c>
      <c r="B536" s="931" t="s">
        <v>1083</v>
      </c>
      <c r="C536" s="932">
        <v>58781</v>
      </c>
      <c r="D536" s="875">
        <v>43879</v>
      </c>
      <c r="E536" s="351"/>
      <c r="F536" s="351"/>
    </row>
    <row r="537" spans="1:6" ht="12.75" customHeight="1">
      <c r="A537" s="924" t="s">
        <v>245</v>
      </c>
      <c r="B537" s="931" t="s">
        <v>1083</v>
      </c>
      <c r="C537" s="932">
        <v>8460</v>
      </c>
      <c r="D537" s="875">
        <v>0</v>
      </c>
      <c r="E537" s="351"/>
      <c r="F537" s="351"/>
    </row>
    <row r="538" spans="1:6" ht="12.75" customHeight="1">
      <c r="A538" s="924" t="s">
        <v>512</v>
      </c>
      <c r="B538" s="931" t="s">
        <v>1083</v>
      </c>
      <c r="C538" s="932">
        <v>3800</v>
      </c>
      <c r="D538" s="875">
        <v>950</v>
      </c>
      <c r="E538" s="351"/>
      <c r="F538" s="351"/>
    </row>
    <row r="539" spans="1:6" ht="12.75" customHeight="1">
      <c r="A539" s="923" t="s">
        <v>246</v>
      </c>
      <c r="B539" s="931" t="s">
        <v>1083</v>
      </c>
      <c r="C539" s="932">
        <v>108000</v>
      </c>
      <c r="D539" s="875">
        <v>0</v>
      </c>
      <c r="E539" s="351"/>
      <c r="F539" s="351"/>
    </row>
    <row r="540" spans="1:6" ht="12.75" customHeight="1">
      <c r="A540" s="923" t="s">
        <v>513</v>
      </c>
      <c r="B540" s="931" t="s">
        <v>1083</v>
      </c>
      <c r="C540" s="932">
        <v>7480</v>
      </c>
      <c r="D540" s="875">
        <v>0</v>
      </c>
      <c r="E540" s="351"/>
      <c r="F540" s="351"/>
    </row>
    <row r="541" spans="1:6" ht="12.75" customHeight="1">
      <c r="A541" s="923" t="s">
        <v>378</v>
      </c>
      <c r="B541" s="931" t="s">
        <v>1083</v>
      </c>
      <c r="C541" s="932">
        <v>22960</v>
      </c>
      <c r="D541" s="875">
        <v>4440</v>
      </c>
      <c r="E541" s="351"/>
      <c r="F541" s="351"/>
    </row>
    <row r="542" spans="1:6" ht="12.75" customHeight="1">
      <c r="A542" s="923" t="s">
        <v>247</v>
      </c>
      <c r="B542" s="931" t="s">
        <v>1083</v>
      </c>
      <c r="C542" s="932">
        <v>44600</v>
      </c>
      <c r="D542" s="875">
        <v>0</v>
      </c>
      <c r="E542" s="351"/>
      <c r="F542" s="351"/>
    </row>
    <row r="543" spans="1:6" ht="12.75" customHeight="1">
      <c r="A543" s="924" t="s">
        <v>248</v>
      </c>
      <c r="B543" s="931" t="s">
        <v>1083</v>
      </c>
      <c r="C543" s="932">
        <v>20480</v>
      </c>
      <c r="D543" s="875">
        <v>5120</v>
      </c>
      <c r="E543" s="351"/>
      <c r="F543" s="351"/>
    </row>
    <row r="544" spans="1:6" ht="12.75" customHeight="1">
      <c r="A544" s="923" t="s">
        <v>249</v>
      </c>
      <c r="B544" s="931" t="s">
        <v>1083</v>
      </c>
      <c r="C544" s="932">
        <v>1500</v>
      </c>
      <c r="D544" s="875">
        <v>0</v>
      </c>
      <c r="E544" s="351"/>
      <c r="F544" s="351"/>
    </row>
    <row r="545" spans="1:6" ht="12.75" customHeight="1">
      <c r="A545" s="923" t="s">
        <v>514</v>
      </c>
      <c r="B545" s="931" t="s">
        <v>1083</v>
      </c>
      <c r="C545" s="932">
        <v>2700</v>
      </c>
      <c r="D545" s="875">
        <v>675</v>
      </c>
      <c r="E545" s="351"/>
      <c r="F545" s="351"/>
    </row>
    <row r="546" spans="1:6" ht="12.75" customHeight="1">
      <c r="A546" s="924" t="s">
        <v>515</v>
      </c>
      <c r="B546" s="931" t="s">
        <v>1083</v>
      </c>
      <c r="C546" s="932">
        <v>7600</v>
      </c>
      <c r="D546" s="875">
        <v>0</v>
      </c>
      <c r="E546" s="351"/>
      <c r="F546" s="351"/>
    </row>
    <row r="547" spans="1:6" ht="12.75" customHeight="1">
      <c r="A547" s="923" t="s">
        <v>1836</v>
      </c>
      <c r="B547" s="931" t="s">
        <v>1083</v>
      </c>
      <c r="C547" s="932">
        <v>15600</v>
      </c>
      <c r="D547" s="875">
        <v>0</v>
      </c>
      <c r="E547" s="351"/>
      <c r="F547" s="351"/>
    </row>
    <row r="548" spans="1:6" ht="12.75" customHeight="1">
      <c r="A548" s="924" t="s">
        <v>250</v>
      </c>
      <c r="B548" s="931" t="s">
        <v>1083</v>
      </c>
      <c r="C548" s="932">
        <v>15452</v>
      </c>
      <c r="D548" s="875">
        <v>3863</v>
      </c>
      <c r="E548" s="351"/>
      <c r="F548" s="351"/>
    </row>
    <row r="549" spans="1:6" ht="12.75" customHeight="1">
      <c r="A549" s="924" t="s">
        <v>251</v>
      </c>
      <c r="B549" s="931" t="s">
        <v>1083</v>
      </c>
      <c r="C549" s="932">
        <v>55398</v>
      </c>
      <c r="D549" s="875">
        <v>14766</v>
      </c>
      <c r="E549" s="351"/>
      <c r="F549" s="351"/>
    </row>
    <row r="550" spans="1:6" ht="12.75" customHeight="1">
      <c r="A550" s="923" t="s">
        <v>516</v>
      </c>
      <c r="B550" s="931" t="s">
        <v>1083</v>
      </c>
      <c r="C550" s="932">
        <v>795</v>
      </c>
      <c r="D550" s="875">
        <v>0</v>
      </c>
      <c r="E550" s="351"/>
      <c r="F550" s="351"/>
    </row>
    <row r="551" spans="1:6" ht="12.75" customHeight="1">
      <c r="A551" s="924" t="s">
        <v>517</v>
      </c>
      <c r="B551" s="931" t="s">
        <v>1083</v>
      </c>
      <c r="C551" s="932">
        <v>6000</v>
      </c>
      <c r="D551" s="875">
        <v>600</v>
      </c>
      <c r="E551" s="351"/>
      <c r="F551" s="351"/>
    </row>
    <row r="552" spans="1:6" ht="12.75" customHeight="1">
      <c r="A552" s="923" t="s">
        <v>349</v>
      </c>
      <c r="B552" s="931" t="s">
        <v>1083</v>
      </c>
      <c r="C552" s="932">
        <v>10500</v>
      </c>
      <c r="D552" s="875">
        <v>0</v>
      </c>
      <c r="E552" s="351"/>
      <c r="F552" s="351"/>
    </row>
    <row r="553" spans="1:6" ht="12.75" customHeight="1">
      <c r="A553" s="924" t="s">
        <v>330</v>
      </c>
      <c r="B553" s="931" t="s">
        <v>1083</v>
      </c>
      <c r="C553" s="932">
        <v>8400</v>
      </c>
      <c r="D553" s="875">
        <v>2100</v>
      </c>
      <c r="E553" s="351"/>
      <c r="F553" s="351"/>
    </row>
    <row r="554" spans="1:6" ht="12.75" customHeight="1">
      <c r="A554" s="923" t="s">
        <v>518</v>
      </c>
      <c r="B554" s="931" t="s">
        <v>1083</v>
      </c>
      <c r="C554" s="932">
        <v>10935</v>
      </c>
      <c r="D554" s="875">
        <v>0</v>
      </c>
      <c r="E554" s="351"/>
      <c r="F554" s="351"/>
    </row>
    <row r="555" spans="1:6" ht="12.75" customHeight="1">
      <c r="A555" s="923" t="s">
        <v>329</v>
      </c>
      <c r="B555" s="931" t="s">
        <v>1083</v>
      </c>
      <c r="C555" s="932">
        <v>1070</v>
      </c>
      <c r="D555" s="875">
        <v>0</v>
      </c>
      <c r="E555" s="351"/>
      <c r="F555" s="351"/>
    </row>
    <row r="556" spans="1:6" ht="12.75" customHeight="1">
      <c r="A556" s="924" t="s">
        <v>350</v>
      </c>
      <c r="B556" s="931" t="s">
        <v>1083</v>
      </c>
      <c r="C556" s="932">
        <v>13400</v>
      </c>
      <c r="D556" s="875">
        <v>0</v>
      </c>
      <c r="E556" s="351"/>
      <c r="F556" s="351"/>
    </row>
    <row r="557" spans="1:6" ht="12.75" customHeight="1">
      <c r="A557" s="924" t="s">
        <v>519</v>
      </c>
      <c r="B557" s="931" t="s">
        <v>1083</v>
      </c>
      <c r="C557" s="932">
        <v>9140</v>
      </c>
      <c r="D557" s="875">
        <v>677</v>
      </c>
      <c r="E557" s="351"/>
      <c r="F557" s="351"/>
    </row>
    <row r="558" spans="1:6" ht="12.75" customHeight="1">
      <c r="A558" s="923" t="s">
        <v>520</v>
      </c>
      <c r="B558" s="931" t="s">
        <v>1083</v>
      </c>
      <c r="C558" s="932">
        <v>4500</v>
      </c>
      <c r="D558" s="875">
        <v>0</v>
      </c>
      <c r="E558" s="351"/>
      <c r="F558" s="351"/>
    </row>
    <row r="559" spans="1:6" ht="12.75" customHeight="1">
      <c r="A559" s="923" t="s">
        <v>521</v>
      </c>
      <c r="B559" s="931" t="s">
        <v>1083</v>
      </c>
      <c r="C559" s="932">
        <v>9000</v>
      </c>
      <c r="D559" s="875">
        <v>0</v>
      </c>
      <c r="E559" s="351"/>
      <c r="F559" s="351"/>
    </row>
    <row r="560" spans="1:6" ht="12.75" customHeight="1">
      <c r="A560" s="924" t="s">
        <v>522</v>
      </c>
      <c r="B560" s="931" t="s">
        <v>1083</v>
      </c>
      <c r="C560" s="932">
        <v>1250</v>
      </c>
      <c r="D560" s="875">
        <v>125</v>
      </c>
      <c r="E560" s="351"/>
      <c r="F560" s="351"/>
    </row>
    <row r="561" spans="1:6" ht="12.75" customHeight="1">
      <c r="A561" s="923" t="s">
        <v>523</v>
      </c>
      <c r="B561" s="931" t="s">
        <v>1083</v>
      </c>
      <c r="C561" s="932">
        <v>3000</v>
      </c>
      <c r="D561" s="875">
        <v>0</v>
      </c>
      <c r="E561" s="351"/>
      <c r="F561" s="351"/>
    </row>
    <row r="562" spans="1:6" ht="12.75" customHeight="1">
      <c r="A562" s="923" t="s">
        <v>524</v>
      </c>
      <c r="B562" s="931" t="s">
        <v>1083</v>
      </c>
      <c r="C562" s="932">
        <v>2297</v>
      </c>
      <c r="D562" s="875">
        <v>0</v>
      </c>
      <c r="E562" s="351"/>
      <c r="F562" s="351"/>
    </row>
    <row r="563" spans="1:6" ht="12.75" customHeight="1">
      <c r="A563" s="924" t="s">
        <v>525</v>
      </c>
      <c r="B563" s="931" t="s">
        <v>1083</v>
      </c>
      <c r="C563" s="932">
        <v>8020</v>
      </c>
      <c r="D563" s="875">
        <v>0</v>
      </c>
      <c r="E563" s="351"/>
      <c r="F563" s="351"/>
    </row>
    <row r="564" spans="1:6" ht="12.75" customHeight="1">
      <c r="A564" s="923" t="s">
        <v>526</v>
      </c>
      <c r="B564" s="931" t="s">
        <v>1083</v>
      </c>
      <c r="C564" s="932">
        <v>137480</v>
      </c>
      <c r="D564" s="875">
        <v>0</v>
      </c>
      <c r="E564" s="351"/>
      <c r="F564" s="351"/>
    </row>
    <row r="565" spans="1:6" ht="12.75" customHeight="1">
      <c r="A565" s="923" t="s">
        <v>527</v>
      </c>
      <c r="B565" s="931" t="s">
        <v>1083</v>
      </c>
      <c r="C565" s="932">
        <v>18800</v>
      </c>
      <c r="D565" s="875">
        <v>0</v>
      </c>
      <c r="E565" s="351"/>
      <c r="F565" s="351"/>
    </row>
    <row r="566" spans="1:6" ht="12.75" customHeight="1">
      <c r="A566" s="924" t="s">
        <v>252</v>
      </c>
      <c r="B566" s="931" t="s">
        <v>1083</v>
      </c>
      <c r="C566" s="932">
        <v>4710</v>
      </c>
      <c r="D566" s="875">
        <v>471</v>
      </c>
      <c r="E566" s="351"/>
      <c r="F566" s="351"/>
    </row>
    <row r="567" spans="1:6" ht="12.75" customHeight="1">
      <c r="A567" s="924" t="s">
        <v>528</v>
      </c>
      <c r="B567" s="931" t="s">
        <v>1083</v>
      </c>
      <c r="C567" s="932">
        <v>6790</v>
      </c>
      <c r="D567" s="875">
        <v>0</v>
      </c>
      <c r="E567" s="351"/>
      <c r="F567" s="351"/>
    </row>
    <row r="568" spans="1:6" ht="12.75" customHeight="1">
      <c r="A568" s="923" t="s">
        <v>529</v>
      </c>
      <c r="B568" s="931" t="s">
        <v>1083</v>
      </c>
      <c r="C568" s="932">
        <v>1840</v>
      </c>
      <c r="D568" s="875">
        <v>460</v>
      </c>
      <c r="E568" s="351"/>
      <c r="F568" s="351"/>
    </row>
    <row r="569" spans="1:6" ht="12.75" customHeight="1">
      <c r="A569" s="923" t="s">
        <v>530</v>
      </c>
      <c r="B569" s="931" t="s">
        <v>1083</v>
      </c>
      <c r="C569" s="932">
        <v>5805</v>
      </c>
      <c r="D569" s="875">
        <v>0</v>
      </c>
      <c r="E569" s="351"/>
      <c r="F569" s="351"/>
    </row>
    <row r="570" spans="1:6" ht="12.75" customHeight="1">
      <c r="A570" s="923" t="s">
        <v>531</v>
      </c>
      <c r="B570" s="931" t="s">
        <v>1083</v>
      </c>
      <c r="C570" s="932">
        <v>1500</v>
      </c>
      <c r="D570" s="875">
        <v>0</v>
      </c>
      <c r="E570" s="351"/>
      <c r="F570" s="351"/>
    </row>
    <row r="571" spans="1:6" ht="12.75" customHeight="1">
      <c r="A571" s="923" t="s">
        <v>532</v>
      </c>
      <c r="B571" s="931" t="s">
        <v>1083</v>
      </c>
      <c r="C571" s="932">
        <v>2076</v>
      </c>
      <c r="D571" s="875">
        <v>0</v>
      </c>
      <c r="E571" s="351"/>
      <c r="F571" s="351"/>
    </row>
    <row r="572" spans="1:6" ht="12.75" customHeight="1">
      <c r="A572" s="923" t="s">
        <v>1838</v>
      </c>
      <c r="B572" s="931" t="s">
        <v>1083</v>
      </c>
      <c r="C572" s="932">
        <v>7600</v>
      </c>
      <c r="D572" s="875">
        <v>1900</v>
      </c>
      <c r="E572" s="351"/>
      <c r="F572" s="351"/>
    </row>
    <row r="573" spans="1:6" ht="12.75" customHeight="1">
      <c r="A573" s="923" t="s">
        <v>533</v>
      </c>
      <c r="B573" s="931" t="s">
        <v>1083</v>
      </c>
      <c r="C573" s="932">
        <v>3375</v>
      </c>
      <c r="D573" s="875">
        <v>0</v>
      </c>
      <c r="E573" s="351"/>
      <c r="F573" s="351"/>
    </row>
    <row r="574" spans="1:6" ht="12.75" customHeight="1">
      <c r="A574" s="923" t="s">
        <v>534</v>
      </c>
      <c r="B574" s="931" t="s">
        <v>1083</v>
      </c>
      <c r="C574" s="932">
        <v>1350</v>
      </c>
      <c r="D574" s="875">
        <v>0</v>
      </c>
      <c r="E574" s="351"/>
      <c r="F574" s="351"/>
    </row>
    <row r="575" spans="1:6" ht="12.75" customHeight="1">
      <c r="A575" s="923" t="s">
        <v>535</v>
      </c>
      <c r="B575" s="931" t="s">
        <v>1083</v>
      </c>
      <c r="C575" s="932">
        <v>3300</v>
      </c>
      <c r="D575" s="875">
        <v>0</v>
      </c>
      <c r="E575" s="351"/>
      <c r="F575" s="351"/>
    </row>
    <row r="576" spans="1:6" ht="12.75" customHeight="1">
      <c r="A576" s="924" t="s">
        <v>536</v>
      </c>
      <c r="B576" s="931" t="s">
        <v>1083</v>
      </c>
      <c r="C576" s="932">
        <v>11276</v>
      </c>
      <c r="D576" s="875">
        <v>0</v>
      </c>
      <c r="E576" s="351"/>
      <c r="F576" s="351"/>
    </row>
    <row r="577" spans="1:6" ht="12.75" customHeight="1">
      <c r="A577" s="923" t="s">
        <v>1840</v>
      </c>
      <c r="B577" s="931" t="s">
        <v>1083</v>
      </c>
      <c r="C577" s="932">
        <v>6500</v>
      </c>
      <c r="D577" s="875">
        <v>500</v>
      </c>
      <c r="E577" s="351"/>
      <c r="F577" s="351"/>
    </row>
    <row r="578" spans="1:6" ht="12.75" customHeight="1">
      <c r="A578" s="924" t="s">
        <v>537</v>
      </c>
      <c r="B578" s="931" t="s">
        <v>1083</v>
      </c>
      <c r="C578" s="932">
        <v>10000</v>
      </c>
      <c r="D578" s="875">
        <v>1100</v>
      </c>
      <c r="E578" s="351"/>
      <c r="F578" s="351"/>
    </row>
    <row r="579" spans="1:6" ht="12.75" customHeight="1">
      <c r="A579" s="923" t="s">
        <v>253</v>
      </c>
      <c r="B579" s="931" t="s">
        <v>1083</v>
      </c>
      <c r="C579" s="932">
        <v>3451</v>
      </c>
      <c r="D579" s="875">
        <v>1051</v>
      </c>
      <c r="E579" s="351"/>
      <c r="F579" s="351"/>
    </row>
    <row r="580" spans="1:6" ht="12.75" customHeight="1">
      <c r="A580" s="923" t="s">
        <v>538</v>
      </c>
      <c r="B580" s="931" t="s">
        <v>1083</v>
      </c>
      <c r="C580" s="932">
        <v>1215</v>
      </c>
      <c r="D580" s="875">
        <v>0</v>
      </c>
      <c r="E580" s="351"/>
      <c r="F580" s="351"/>
    </row>
    <row r="581" spans="1:6" ht="12.75" customHeight="1">
      <c r="A581" s="924" t="s">
        <v>539</v>
      </c>
      <c r="B581" s="931" t="s">
        <v>1083</v>
      </c>
      <c r="C581" s="932">
        <v>5160</v>
      </c>
      <c r="D581" s="875">
        <v>1290</v>
      </c>
      <c r="E581" s="351"/>
      <c r="F581" s="351"/>
    </row>
    <row r="582" spans="1:6" ht="12.75" customHeight="1">
      <c r="A582" s="923" t="s">
        <v>540</v>
      </c>
      <c r="B582" s="931" t="s">
        <v>1083</v>
      </c>
      <c r="C582" s="932">
        <v>1138</v>
      </c>
      <c r="D582" s="875">
        <v>0</v>
      </c>
      <c r="E582" s="351"/>
      <c r="F582" s="351"/>
    </row>
    <row r="583" spans="1:6" ht="12.75" customHeight="1">
      <c r="A583" s="924" t="s">
        <v>541</v>
      </c>
      <c r="B583" s="931" t="s">
        <v>1083</v>
      </c>
      <c r="C583" s="932">
        <v>201080</v>
      </c>
      <c r="D583" s="875">
        <v>0</v>
      </c>
      <c r="E583" s="351"/>
      <c r="F583" s="351"/>
    </row>
    <row r="584" spans="1:6" ht="12.75" customHeight="1">
      <c r="A584" s="923" t="s">
        <v>364</v>
      </c>
      <c r="B584" s="931" t="s">
        <v>1083</v>
      </c>
      <c r="C584" s="932">
        <v>112939</v>
      </c>
      <c r="D584" s="875">
        <v>0</v>
      </c>
      <c r="E584" s="351"/>
      <c r="F584" s="351"/>
    </row>
    <row r="585" spans="1:6" ht="12.75" customHeight="1">
      <c r="A585" s="923" t="s">
        <v>254</v>
      </c>
      <c r="B585" s="931" t="s">
        <v>1083</v>
      </c>
      <c r="C585" s="932">
        <v>7331</v>
      </c>
      <c r="D585" s="875">
        <v>0</v>
      </c>
      <c r="E585" s="351"/>
      <c r="F585" s="351"/>
    </row>
    <row r="586" spans="1:6" ht="12.75" customHeight="1">
      <c r="A586" s="924" t="s">
        <v>542</v>
      </c>
      <c r="B586" s="931" t="s">
        <v>1083</v>
      </c>
      <c r="C586" s="932">
        <v>6000</v>
      </c>
      <c r="D586" s="875">
        <v>2000</v>
      </c>
      <c r="E586" s="351"/>
      <c r="F586" s="351"/>
    </row>
    <row r="587" spans="1:6" ht="12.75" customHeight="1">
      <c r="A587" s="924" t="s">
        <v>543</v>
      </c>
      <c r="B587" s="931" t="s">
        <v>1083</v>
      </c>
      <c r="C587" s="932">
        <v>1500</v>
      </c>
      <c r="D587" s="875">
        <v>0</v>
      </c>
      <c r="E587" s="351"/>
      <c r="F587" s="351"/>
    </row>
    <row r="588" spans="1:6" ht="12.75" customHeight="1">
      <c r="A588" s="924" t="s">
        <v>544</v>
      </c>
      <c r="B588" s="931" t="s">
        <v>1083</v>
      </c>
      <c r="C588" s="932">
        <v>4500</v>
      </c>
      <c r="D588" s="875">
        <v>0</v>
      </c>
      <c r="E588" s="351"/>
      <c r="F588" s="351"/>
    </row>
    <row r="589" spans="1:6" ht="12.75" customHeight="1">
      <c r="A589" s="924" t="s">
        <v>332</v>
      </c>
      <c r="B589" s="931" t="s">
        <v>1083</v>
      </c>
      <c r="C589" s="932">
        <v>26622</v>
      </c>
      <c r="D589" s="875">
        <v>0</v>
      </c>
      <c r="E589" s="351"/>
      <c r="F589" s="351"/>
    </row>
    <row r="590" spans="1:6" ht="12.75" customHeight="1">
      <c r="A590" s="923" t="s">
        <v>545</v>
      </c>
      <c r="B590" s="931" t="s">
        <v>1083</v>
      </c>
      <c r="C590" s="932">
        <v>2250</v>
      </c>
      <c r="D590" s="875">
        <v>0</v>
      </c>
      <c r="E590" s="351"/>
      <c r="F590" s="351"/>
    </row>
    <row r="591" spans="1:6" ht="12.75" customHeight="1">
      <c r="A591" s="923" t="s">
        <v>546</v>
      </c>
      <c r="B591" s="931" t="s">
        <v>1083</v>
      </c>
      <c r="C591" s="932">
        <v>4727</v>
      </c>
      <c r="D591" s="875">
        <v>0</v>
      </c>
      <c r="E591" s="351"/>
      <c r="F591" s="351"/>
    </row>
    <row r="592" spans="1:6" ht="12.75" customHeight="1">
      <c r="A592" s="924" t="s">
        <v>256</v>
      </c>
      <c r="B592" s="931" t="s">
        <v>1083</v>
      </c>
      <c r="C592" s="932">
        <v>7878</v>
      </c>
      <c r="D592" s="875">
        <v>0</v>
      </c>
      <c r="E592" s="351"/>
      <c r="F592" s="351"/>
    </row>
    <row r="593" spans="1:6" ht="12.75" customHeight="1">
      <c r="A593" s="923" t="s">
        <v>547</v>
      </c>
      <c r="B593" s="931" t="s">
        <v>1083</v>
      </c>
      <c r="C593" s="932">
        <v>647</v>
      </c>
      <c r="D593" s="875">
        <v>0</v>
      </c>
      <c r="E593" s="351"/>
      <c r="F593" s="351"/>
    </row>
    <row r="594" spans="1:6" ht="12.75" customHeight="1">
      <c r="A594" s="924" t="s">
        <v>548</v>
      </c>
      <c r="B594" s="931" t="s">
        <v>1083</v>
      </c>
      <c r="C594" s="932">
        <v>3585</v>
      </c>
      <c r="D594" s="875">
        <v>0</v>
      </c>
      <c r="E594" s="351"/>
      <c r="F594" s="351"/>
    </row>
    <row r="595" spans="1:6" ht="12.75" customHeight="1">
      <c r="A595" s="924" t="s">
        <v>549</v>
      </c>
      <c r="B595" s="931" t="s">
        <v>1083</v>
      </c>
      <c r="C595" s="932">
        <v>7460</v>
      </c>
      <c r="D595" s="875">
        <v>0</v>
      </c>
      <c r="E595" s="351"/>
      <c r="F595" s="351"/>
    </row>
    <row r="596" spans="1:6" ht="12.75" customHeight="1">
      <c r="A596" s="924" t="s">
        <v>351</v>
      </c>
      <c r="B596" s="931" t="s">
        <v>1083</v>
      </c>
      <c r="C596" s="932">
        <v>6980</v>
      </c>
      <c r="D596" s="875">
        <v>1745</v>
      </c>
      <c r="E596" s="351"/>
      <c r="F596" s="351"/>
    </row>
    <row r="597" spans="1:6" ht="12.75" customHeight="1">
      <c r="A597" s="923" t="s">
        <v>550</v>
      </c>
      <c r="B597" s="931" t="s">
        <v>1083</v>
      </c>
      <c r="C597" s="932">
        <v>2750</v>
      </c>
      <c r="D597" s="875">
        <v>0</v>
      </c>
      <c r="E597" s="351"/>
      <c r="F597" s="351"/>
    </row>
    <row r="598" spans="1:6" ht="12.75" customHeight="1">
      <c r="A598" s="923" t="s">
        <v>352</v>
      </c>
      <c r="B598" s="931" t="s">
        <v>1083</v>
      </c>
      <c r="C598" s="932">
        <v>1450</v>
      </c>
      <c r="D598" s="875">
        <v>725</v>
      </c>
      <c r="E598" s="351"/>
      <c r="F598" s="351"/>
    </row>
    <row r="599" spans="1:6" ht="12.75" customHeight="1">
      <c r="A599" s="923" t="s">
        <v>551</v>
      </c>
      <c r="B599" s="931" t="s">
        <v>1083</v>
      </c>
      <c r="C599" s="932">
        <v>3000</v>
      </c>
      <c r="D599" s="875">
        <v>1000</v>
      </c>
      <c r="E599" s="351"/>
      <c r="F599" s="351"/>
    </row>
    <row r="600" spans="1:6" ht="12.75" customHeight="1">
      <c r="A600" s="924" t="s">
        <v>381</v>
      </c>
      <c r="B600" s="931" t="s">
        <v>1083</v>
      </c>
      <c r="C600" s="932">
        <v>27405</v>
      </c>
      <c r="D600" s="875">
        <v>0</v>
      </c>
      <c r="E600" s="351"/>
      <c r="F600" s="351"/>
    </row>
    <row r="601" spans="1:6" ht="12.75" customHeight="1">
      <c r="A601" s="924" t="s">
        <v>552</v>
      </c>
      <c r="B601" s="931" t="s">
        <v>1083</v>
      </c>
      <c r="C601" s="932">
        <v>1110</v>
      </c>
      <c r="D601" s="875">
        <v>111</v>
      </c>
      <c r="E601" s="351"/>
      <c r="F601" s="351"/>
    </row>
    <row r="602" spans="1:6" ht="12.75" customHeight="1">
      <c r="A602" s="923" t="s">
        <v>1843</v>
      </c>
      <c r="B602" s="931" t="s">
        <v>1083</v>
      </c>
      <c r="C602" s="932">
        <v>199271</v>
      </c>
      <c r="D602" s="875">
        <v>2700</v>
      </c>
      <c r="E602" s="351"/>
      <c r="F602" s="351"/>
    </row>
    <row r="603" spans="1:6" ht="12.75" customHeight="1">
      <c r="A603" s="923" t="s">
        <v>257</v>
      </c>
      <c r="B603" s="931" t="s">
        <v>1083</v>
      </c>
      <c r="C603" s="932">
        <v>31620</v>
      </c>
      <c r="D603" s="875">
        <v>0</v>
      </c>
      <c r="E603" s="351"/>
      <c r="F603" s="351"/>
    </row>
    <row r="604" spans="1:6" ht="12.75" customHeight="1">
      <c r="A604" s="923" t="s">
        <v>553</v>
      </c>
      <c r="B604" s="931" t="s">
        <v>1083</v>
      </c>
      <c r="C604" s="932">
        <v>1908</v>
      </c>
      <c r="D604" s="875">
        <v>0</v>
      </c>
      <c r="E604" s="351"/>
      <c r="F604" s="351"/>
    </row>
    <row r="605" spans="1:6" ht="12.75" customHeight="1">
      <c r="A605" s="923" t="s">
        <v>554</v>
      </c>
      <c r="B605" s="931" t="s">
        <v>1083</v>
      </c>
      <c r="C605" s="932">
        <v>11800</v>
      </c>
      <c r="D605" s="875">
        <v>2950</v>
      </c>
      <c r="E605" s="351"/>
      <c r="F605" s="351"/>
    </row>
    <row r="606" spans="1:6" ht="12.75" customHeight="1">
      <c r="A606" s="923" t="s">
        <v>555</v>
      </c>
      <c r="B606" s="931" t="s">
        <v>1083</v>
      </c>
      <c r="C606" s="932">
        <v>9959</v>
      </c>
      <c r="D606" s="875">
        <v>0</v>
      </c>
      <c r="E606" s="351"/>
      <c r="F606" s="351"/>
    </row>
    <row r="607" spans="1:6" ht="12.75" customHeight="1">
      <c r="A607" s="923" t="s">
        <v>556</v>
      </c>
      <c r="B607" s="931" t="s">
        <v>1083</v>
      </c>
      <c r="C607" s="932">
        <v>975</v>
      </c>
      <c r="D607" s="875">
        <v>0</v>
      </c>
      <c r="E607" s="351"/>
      <c r="F607" s="351"/>
    </row>
    <row r="608" spans="1:6" ht="12.75" customHeight="1">
      <c r="A608" s="924" t="s">
        <v>557</v>
      </c>
      <c r="B608" s="931" t="s">
        <v>1083</v>
      </c>
      <c r="C608" s="932">
        <v>2000</v>
      </c>
      <c r="D608" s="875">
        <v>500</v>
      </c>
      <c r="E608" s="351"/>
      <c r="F608" s="351"/>
    </row>
    <row r="609" spans="1:6" ht="12.75" customHeight="1">
      <c r="A609" s="924" t="s">
        <v>382</v>
      </c>
      <c r="B609" s="931" t="s">
        <v>1083</v>
      </c>
      <c r="C609" s="932">
        <v>2500</v>
      </c>
      <c r="D609" s="875">
        <v>250</v>
      </c>
      <c r="E609" s="351"/>
      <c r="F609" s="351"/>
    </row>
    <row r="610" spans="1:6" ht="12.75" customHeight="1">
      <c r="A610" s="924" t="s">
        <v>558</v>
      </c>
      <c r="B610" s="931" t="s">
        <v>1083</v>
      </c>
      <c r="C610" s="932">
        <v>5838</v>
      </c>
      <c r="D610" s="875">
        <v>0</v>
      </c>
      <c r="E610" s="351"/>
      <c r="F610" s="351"/>
    </row>
    <row r="611" spans="1:6" ht="12.75" customHeight="1">
      <c r="A611" s="924" t="s">
        <v>559</v>
      </c>
      <c r="B611" s="931" t="s">
        <v>1083</v>
      </c>
      <c r="C611" s="932">
        <v>10480</v>
      </c>
      <c r="D611" s="875">
        <v>2620</v>
      </c>
      <c r="E611" s="351"/>
      <c r="F611" s="351"/>
    </row>
    <row r="612" spans="1:6" ht="12.75" customHeight="1">
      <c r="A612" s="924" t="s">
        <v>560</v>
      </c>
      <c r="B612" s="931" t="s">
        <v>1083</v>
      </c>
      <c r="C612" s="932">
        <v>10950</v>
      </c>
      <c r="D612" s="875">
        <v>0</v>
      </c>
      <c r="E612" s="351"/>
      <c r="F612" s="351"/>
    </row>
    <row r="613" spans="1:6" ht="12.75" customHeight="1">
      <c r="A613" s="923" t="s">
        <v>1798</v>
      </c>
      <c r="B613" s="931" t="s">
        <v>1083</v>
      </c>
      <c r="C613" s="932">
        <v>8400</v>
      </c>
      <c r="D613" s="875">
        <v>0</v>
      </c>
      <c r="E613" s="351"/>
      <c r="F613" s="351"/>
    </row>
    <row r="614" spans="1:6" ht="12.75" customHeight="1">
      <c r="A614" s="923" t="s">
        <v>259</v>
      </c>
      <c r="B614" s="931" t="s">
        <v>1083</v>
      </c>
      <c r="C614" s="932">
        <v>21525</v>
      </c>
      <c r="D614" s="875">
        <v>0</v>
      </c>
      <c r="E614" s="351"/>
      <c r="F614" s="351"/>
    </row>
    <row r="615" spans="1:6" ht="12.75" customHeight="1">
      <c r="A615" s="923" t="s">
        <v>561</v>
      </c>
      <c r="B615" s="931" t="s">
        <v>1083</v>
      </c>
      <c r="C615" s="932">
        <v>37500</v>
      </c>
      <c r="D615" s="875">
        <v>0</v>
      </c>
      <c r="E615" s="351"/>
      <c r="F615" s="351"/>
    </row>
    <row r="616" spans="1:6" ht="12.75" customHeight="1">
      <c r="A616" s="924" t="s">
        <v>353</v>
      </c>
      <c r="B616" s="931" t="s">
        <v>1083</v>
      </c>
      <c r="C616" s="932">
        <v>15984</v>
      </c>
      <c r="D616" s="875">
        <v>285</v>
      </c>
      <c r="E616" s="351"/>
      <c r="F616" s="351"/>
    </row>
    <row r="617" spans="1:6" ht="12.75" customHeight="1">
      <c r="A617" s="923" t="s">
        <v>562</v>
      </c>
      <c r="B617" s="931" t="s">
        <v>1083</v>
      </c>
      <c r="C617" s="932">
        <v>2520</v>
      </c>
      <c r="D617" s="875">
        <v>0</v>
      </c>
      <c r="E617" s="351"/>
      <c r="F617" s="351"/>
    </row>
    <row r="618" spans="1:6" ht="12.75" customHeight="1">
      <c r="A618" s="924" t="s">
        <v>1845</v>
      </c>
      <c r="B618" s="931" t="s">
        <v>1083</v>
      </c>
      <c r="C618" s="932">
        <v>370000</v>
      </c>
      <c r="D618" s="875">
        <v>0</v>
      </c>
      <c r="E618" s="351"/>
      <c r="F618" s="351"/>
    </row>
    <row r="619" spans="1:6" ht="12.75" customHeight="1">
      <c r="A619" s="924" t="s">
        <v>563</v>
      </c>
      <c r="B619" s="931" t="s">
        <v>1083</v>
      </c>
      <c r="C619" s="932">
        <v>56000</v>
      </c>
      <c r="D619" s="875">
        <v>4250</v>
      </c>
      <c r="E619" s="351"/>
      <c r="F619" s="351"/>
    </row>
    <row r="620" spans="1:6" ht="12.75" customHeight="1">
      <c r="A620" s="924" t="s">
        <v>564</v>
      </c>
      <c r="B620" s="931" t="s">
        <v>1083</v>
      </c>
      <c r="C620" s="932">
        <v>3580</v>
      </c>
      <c r="D620" s="875">
        <v>895</v>
      </c>
      <c r="E620" s="351"/>
      <c r="F620" s="351"/>
    </row>
    <row r="621" spans="1:6" ht="12.75" customHeight="1">
      <c r="A621" s="923" t="s">
        <v>565</v>
      </c>
      <c r="B621" s="931" t="s">
        <v>1083</v>
      </c>
      <c r="C621" s="932">
        <v>9200</v>
      </c>
      <c r="D621" s="875">
        <v>0</v>
      </c>
      <c r="E621" s="351"/>
      <c r="F621" s="351"/>
    </row>
    <row r="622" spans="1:6" ht="12.75" customHeight="1">
      <c r="A622" s="924" t="s">
        <v>261</v>
      </c>
      <c r="B622" s="931" t="s">
        <v>1083</v>
      </c>
      <c r="C622" s="932">
        <v>21120</v>
      </c>
      <c r="D622" s="875">
        <v>5280</v>
      </c>
      <c r="E622" s="351"/>
      <c r="F622" s="351"/>
    </row>
    <row r="623" spans="1:6" ht="12.75" customHeight="1">
      <c r="A623" s="924" t="s">
        <v>566</v>
      </c>
      <c r="B623" s="931" t="s">
        <v>1083</v>
      </c>
      <c r="C623" s="932">
        <v>4436</v>
      </c>
      <c r="D623" s="875">
        <v>0</v>
      </c>
      <c r="E623" s="351"/>
      <c r="F623" s="351"/>
    </row>
    <row r="624" spans="1:6" ht="12.75" customHeight="1">
      <c r="A624" s="923" t="s">
        <v>262</v>
      </c>
      <c r="B624" s="931" t="s">
        <v>1083</v>
      </c>
      <c r="C624" s="932">
        <v>1800</v>
      </c>
      <c r="D624" s="875">
        <v>0</v>
      </c>
      <c r="E624" s="351"/>
      <c r="F624" s="351"/>
    </row>
    <row r="625" spans="1:6" ht="12.75" customHeight="1">
      <c r="A625" s="924" t="s">
        <v>567</v>
      </c>
      <c r="B625" s="931" t="s">
        <v>1083</v>
      </c>
      <c r="C625" s="932">
        <v>3750</v>
      </c>
      <c r="D625" s="875">
        <v>1365</v>
      </c>
      <c r="E625" s="351"/>
      <c r="F625" s="351"/>
    </row>
    <row r="626" spans="1:6" ht="12.75" customHeight="1">
      <c r="A626" s="924" t="s">
        <v>568</v>
      </c>
      <c r="B626" s="931" t="s">
        <v>1083</v>
      </c>
      <c r="C626" s="932">
        <v>12900</v>
      </c>
      <c r="D626" s="875">
        <v>0</v>
      </c>
      <c r="E626" s="351"/>
      <c r="F626" s="351"/>
    </row>
    <row r="627" spans="1:6" ht="12.75" customHeight="1">
      <c r="A627" s="924" t="s">
        <v>264</v>
      </c>
      <c r="B627" s="931" t="s">
        <v>1083</v>
      </c>
      <c r="C627" s="932">
        <v>10920</v>
      </c>
      <c r="D627" s="875">
        <v>1092</v>
      </c>
      <c r="E627" s="351"/>
      <c r="F627" s="351"/>
    </row>
    <row r="628" spans="1:6" ht="12.75" customHeight="1">
      <c r="A628" s="923" t="s">
        <v>1846</v>
      </c>
      <c r="B628" s="931" t="s">
        <v>1083</v>
      </c>
      <c r="C628" s="932">
        <v>5437</v>
      </c>
      <c r="D628" s="875">
        <v>0</v>
      </c>
      <c r="E628" s="351"/>
      <c r="F628" s="351"/>
    </row>
    <row r="629" spans="1:6" ht="12.75" customHeight="1">
      <c r="A629" s="924" t="s">
        <v>1847</v>
      </c>
      <c r="B629" s="931" t="s">
        <v>1083</v>
      </c>
      <c r="C629" s="932">
        <v>27690</v>
      </c>
      <c r="D629" s="875">
        <v>2765</v>
      </c>
      <c r="E629" s="351"/>
      <c r="F629" s="351"/>
    </row>
    <row r="630" spans="1:6" ht="12.75" customHeight="1">
      <c r="A630" s="923" t="s">
        <v>569</v>
      </c>
      <c r="B630" s="931" t="s">
        <v>1083</v>
      </c>
      <c r="C630" s="932">
        <v>11190</v>
      </c>
      <c r="D630" s="875">
        <v>0</v>
      </c>
      <c r="E630" s="351"/>
      <c r="F630" s="351"/>
    </row>
    <row r="631" spans="1:6" ht="12.75" customHeight="1">
      <c r="A631" s="924" t="s">
        <v>1108</v>
      </c>
      <c r="B631" s="931" t="s">
        <v>1083</v>
      </c>
      <c r="C631" s="932">
        <v>1500</v>
      </c>
      <c r="D631" s="875">
        <v>0</v>
      </c>
      <c r="E631" s="351"/>
      <c r="F631" s="351"/>
    </row>
    <row r="632" spans="1:6" ht="12.75" customHeight="1">
      <c r="A632" s="924" t="s">
        <v>1849</v>
      </c>
      <c r="B632" s="931" t="s">
        <v>1083</v>
      </c>
      <c r="C632" s="932">
        <v>7560</v>
      </c>
      <c r="D632" s="875">
        <v>1890</v>
      </c>
      <c r="E632" s="351"/>
      <c r="F632" s="351"/>
    </row>
    <row r="633" spans="1:6" ht="12.75" customHeight="1">
      <c r="A633" s="923" t="s">
        <v>1850</v>
      </c>
      <c r="B633" s="931" t="s">
        <v>1083</v>
      </c>
      <c r="C633" s="932">
        <v>76046</v>
      </c>
      <c r="D633" s="875">
        <v>0</v>
      </c>
      <c r="E633" s="351"/>
      <c r="F633" s="351"/>
    </row>
    <row r="634" spans="1:6" ht="12.75" customHeight="1">
      <c r="A634" s="924" t="s">
        <v>1109</v>
      </c>
      <c r="B634" s="931" t="s">
        <v>1083</v>
      </c>
      <c r="C634" s="932">
        <v>9428</v>
      </c>
      <c r="D634" s="875">
        <v>0</v>
      </c>
      <c r="E634" s="351"/>
      <c r="F634" s="351"/>
    </row>
    <row r="635" spans="1:6" ht="12.75" customHeight="1">
      <c r="A635" s="923" t="s">
        <v>1110</v>
      </c>
      <c r="B635" s="931" t="s">
        <v>1083</v>
      </c>
      <c r="C635" s="932">
        <v>14400</v>
      </c>
      <c r="D635" s="875">
        <v>0</v>
      </c>
      <c r="E635" s="351"/>
      <c r="F635" s="351"/>
    </row>
    <row r="636" spans="1:6" ht="12.75" customHeight="1">
      <c r="A636" s="924" t="s">
        <v>265</v>
      </c>
      <c r="B636" s="931" t="s">
        <v>1083</v>
      </c>
      <c r="C636" s="932">
        <v>17000</v>
      </c>
      <c r="D636" s="875">
        <v>4000</v>
      </c>
      <c r="E636" s="351"/>
      <c r="F636" s="351"/>
    </row>
    <row r="637" spans="1:6" ht="12.75" customHeight="1">
      <c r="A637" s="923" t="s">
        <v>266</v>
      </c>
      <c r="B637" s="931" t="s">
        <v>1083</v>
      </c>
      <c r="C637" s="932">
        <v>91650</v>
      </c>
      <c r="D637" s="875">
        <v>0</v>
      </c>
      <c r="E637" s="351"/>
      <c r="F637" s="351"/>
    </row>
    <row r="638" spans="1:6" ht="12.75" customHeight="1">
      <c r="A638" s="924" t="s">
        <v>1111</v>
      </c>
      <c r="B638" s="931" t="s">
        <v>1083</v>
      </c>
      <c r="C638" s="932">
        <v>10000</v>
      </c>
      <c r="D638" s="875">
        <v>1000</v>
      </c>
      <c r="E638" s="351"/>
      <c r="F638" s="351"/>
    </row>
    <row r="639" spans="1:6" ht="12.75" customHeight="1">
      <c r="A639" s="924" t="s">
        <v>1851</v>
      </c>
      <c r="B639" s="931" t="s">
        <v>1083</v>
      </c>
      <c r="C639" s="932">
        <v>4600</v>
      </c>
      <c r="D639" s="875">
        <v>1150</v>
      </c>
      <c r="E639" s="351"/>
      <c r="F639" s="351"/>
    </row>
    <row r="640" spans="1:6" ht="12.75" customHeight="1">
      <c r="A640" s="923" t="s">
        <v>1112</v>
      </c>
      <c r="B640" s="931" t="s">
        <v>1083</v>
      </c>
      <c r="C640" s="932">
        <v>1590</v>
      </c>
      <c r="D640" s="875">
        <v>0</v>
      </c>
      <c r="E640" s="351"/>
      <c r="F640" s="351"/>
    </row>
    <row r="641" spans="1:6" ht="12.75" customHeight="1">
      <c r="A641" s="924" t="s">
        <v>1852</v>
      </c>
      <c r="B641" s="931" t="s">
        <v>1083</v>
      </c>
      <c r="C641" s="932">
        <v>83572</v>
      </c>
      <c r="D641" s="875">
        <v>19643</v>
      </c>
      <c r="E641" s="351"/>
      <c r="F641" s="351"/>
    </row>
    <row r="642" spans="1:6" ht="12.75" customHeight="1">
      <c r="A642" s="924" t="s">
        <v>1113</v>
      </c>
      <c r="B642" s="931" t="s">
        <v>1083</v>
      </c>
      <c r="C642" s="932">
        <v>7000</v>
      </c>
      <c r="D642" s="875">
        <v>1750</v>
      </c>
      <c r="E642" s="351"/>
      <c r="F642" s="351"/>
    </row>
    <row r="643" spans="1:6" ht="12.75" customHeight="1">
      <c r="A643" s="923" t="s">
        <v>1853</v>
      </c>
      <c r="B643" s="931" t="s">
        <v>1083</v>
      </c>
      <c r="C643" s="932">
        <v>4768</v>
      </c>
      <c r="D643" s="875">
        <v>0</v>
      </c>
      <c r="E643" s="351"/>
      <c r="F643" s="351"/>
    </row>
    <row r="644" spans="1:6" ht="12.75" customHeight="1">
      <c r="A644" s="924" t="s">
        <v>1114</v>
      </c>
      <c r="B644" s="931" t="s">
        <v>1083</v>
      </c>
      <c r="C644" s="932">
        <v>41228</v>
      </c>
      <c r="D644" s="875">
        <v>10307</v>
      </c>
      <c r="E644" s="351"/>
      <c r="F644" s="351"/>
    </row>
    <row r="645" spans="1:6" ht="12.75" customHeight="1">
      <c r="A645" s="923" t="s">
        <v>267</v>
      </c>
      <c r="B645" s="931" t="s">
        <v>1083</v>
      </c>
      <c r="C645" s="932">
        <v>1678</v>
      </c>
      <c r="D645" s="875">
        <v>0</v>
      </c>
      <c r="E645" s="351"/>
      <c r="F645" s="351"/>
    </row>
    <row r="646" spans="1:6" ht="12.75" customHeight="1">
      <c r="A646" s="923" t="s">
        <v>1115</v>
      </c>
      <c r="B646" s="931" t="s">
        <v>1083</v>
      </c>
      <c r="C646" s="932">
        <v>8370</v>
      </c>
      <c r="D646" s="875">
        <v>0</v>
      </c>
      <c r="E646" s="351"/>
      <c r="F646" s="351"/>
    </row>
    <row r="647" spans="1:6" ht="12.75" customHeight="1">
      <c r="A647" s="924" t="s">
        <v>268</v>
      </c>
      <c r="B647" s="931" t="s">
        <v>1083</v>
      </c>
      <c r="C647" s="932">
        <v>136484</v>
      </c>
      <c r="D647" s="875">
        <v>0</v>
      </c>
      <c r="E647" s="351"/>
      <c r="F647" s="351"/>
    </row>
    <row r="648" spans="1:6" ht="12.75" customHeight="1">
      <c r="A648" s="924" t="s">
        <v>1116</v>
      </c>
      <c r="B648" s="931" t="s">
        <v>1083</v>
      </c>
      <c r="C648" s="932">
        <v>8956</v>
      </c>
      <c r="D648" s="875">
        <v>700</v>
      </c>
      <c r="E648" s="351"/>
      <c r="F648" s="351"/>
    </row>
    <row r="649" spans="1:6" ht="12.75" customHeight="1">
      <c r="A649" s="924" t="s">
        <v>1117</v>
      </c>
      <c r="B649" s="931" t="s">
        <v>1083</v>
      </c>
      <c r="C649" s="932">
        <v>2250</v>
      </c>
      <c r="D649" s="875">
        <v>0</v>
      </c>
      <c r="E649" s="351"/>
      <c r="F649" s="351"/>
    </row>
    <row r="650" spans="1:6" ht="12.75" customHeight="1">
      <c r="A650" s="923" t="s">
        <v>1118</v>
      </c>
      <c r="B650" s="931" t="s">
        <v>1083</v>
      </c>
      <c r="C650" s="932">
        <v>774</v>
      </c>
      <c r="D650" s="875">
        <v>0</v>
      </c>
      <c r="E650" s="351"/>
      <c r="F650" s="351"/>
    </row>
    <row r="651" spans="1:6" ht="12.75" customHeight="1">
      <c r="A651" s="923" t="s">
        <v>269</v>
      </c>
      <c r="B651" s="931" t="s">
        <v>1083</v>
      </c>
      <c r="C651" s="932">
        <v>25578</v>
      </c>
      <c r="D651" s="875">
        <v>0</v>
      </c>
      <c r="E651" s="351"/>
      <c r="F651" s="351"/>
    </row>
    <row r="652" spans="1:6" ht="12.75" customHeight="1">
      <c r="A652" s="923" t="s">
        <v>270</v>
      </c>
      <c r="B652" s="931" t="s">
        <v>1083</v>
      </c>
      <c r="C652" s="932">
        <v>1581</v>
      </c>
      <c r="D652" s="875">
        <v>0</v>
      </c>
      <c r="E652" s="351"/>
      <c r="F652" s="351"/>
    </row>
    <row r="653" spans="1:6" ht="12.75" customHeight="1">
      <c r="A653" s="924" t="s">
        <v>354</v>
      </c>
      <c r="B653" s="931" t="s">
        <v>1083</v>
      </c>
      <c r="C653" s="932">
        <v>17700</v>
      </c>
      <c r="D653" s="875">
        <v>1770</v>
      </c>
      <c r="E653" s="351"/>
      <c r="F653" s="351"/>
    </row>
    <row r="654" spans="1:6" ht="12.75" customHeight="1">
      <c r="A654" s="924" t="s">
        <v>1119</v>
      </c>
      <c r="B654" s="931" t="s">
        <v>1083</v>
      </c>
      <c r="C654" s="932">
        <v>3936</v>
      </c>
      <c r="D654" s="875">
        <v>984</v>
      </c>
      <c r="E654" s="351"/>
      <c r="F654" s="351"/>
    </row>
    <row r="655" spans="1:6" ht="12.75" customHeight="1">
      <c r="A655" s="923" t="s">
        <v>1854</v>
      </c>
      <c r="B655" s="931" t="s">
        <v>1083</v>
      </c>
      <c r="C655" s="932">
        <v>3000</v>
      </c>
      <c r="D655" s="875">
        <v>0</v>
      </c>
      <c r="E655" s="351"/>
      <c r="F655" s="351"/>
    </row>
    <row r="656" spans="1:6" ht="12.75" customHeight="1">
      <c r="A656" s="923" t="s">
        <v>272</v>
      </c>
      <c r="B656" s="931" t="s">
        <v>1083</v>
      </c>
      <c r="C656" s="932">
        <v>11985</v>
      </c>
      <c r="D656" s="875">
        <v>0</v>
      </c>
      <c r="E656" s="351"/>
      <c r="F656" s="351"/>
    </row>
    <row r="657" spans="1:6" ht="12.75" customHeight="1">
      <c r="A657" s="923" t="s">
        <v>271</v>
      </c>
      <c r="B657" s="931" t="s">
        <v>1083</v>
      </c>
      <c r="C657" s="932">
        <v>51750</v>
      </c>
      <c r="D657" s="875">
        <v>0</v>
      </c>
      <c r="E657" s="351"/>
      <c r="F657" s="351"/>
    </row>
    <row r="658" spans="1:6" ht="12.75" customHeight="1">
      <c r="A658" s="923" t="s">
        <v>273</v>
      </c>
      <c r="B658" s="931" t="s">
        <v>1083</v>
      </c>
      <c r="C658" s="932">
        <v>2459</v>
      </c>
      <c r="D658" s="875">
        <v>0</v>
      </c>
      <c r="E658" s="351"/>
      <c r="F658" s="351"/>
    </row>
    <row r="659" spans="1:6" ht="12.75" customHeight="1">
      <c r="A659" s="923" t="s">
        <v>274</v>
      </c>
      <c r="B659" s="931" t="s">
        <v>1083</v>
      </c>
      <c r="C659" s="932">
        <v>8000</v>
      </c>
      <c r="D659" s="875">
        <v>1000</v>
      </c>
      <c r="E659" s="351"/>
      <c r="F659" s="351"/>
    </row>
    <row r="660" spans="1:6" ht="12.75" customHeight="1">
      <c r="A660" s="923" t="s">
        <v>1120</v>
      </c>
      <c r="B660" s="931" t="s">
        <v>1083</v>
      </c>
      <c r="C660" s="932">
        <v>2187</v>
      </c>
      <c r="D660" s="875">
        <v>0</v>
      </c>
      <c r="E660" s="351"/>
      <c r="F660" s="351"/>
    </row>
    <row r="661" spans="1:6" ht="12.75" customHeight="1">
      <c r="A661" s="924" t="s">
        <v>1121</v>
      </c>
      <c r="B661" s="931" t="s">
        <v>1083</v>
      </c>
      <c r="C661" s="932">
        <v>5000</v>
      </c>
      <c r="D661" s="875">
        <v>1250</v>
      </c>
      <c r="E661" s="351"/>
      <c r="F661" s="351"/>
    </row>
    <row r="662" spans="1:6" ht="12.75" customHeight="1">
      <c r="A662" s="924" t="s">
        <v>1122</v>
      </c>
      <c r="B662" s="931" t="s">
        <v>1083</v>
      </c>
      <c r="C662" s="932">
        <v>9350</v>
      </c>
      <c r="D662" s="875">
        <v>1700</v>
      </c>
      <c r="E662" s="351"/>
      <c r="F662" s="351"/>
    </row>
    <row r="663" spans="1:6" ht="12.75" customHeight="1">
      <c r="A663" s="923" t="s">
        <v>1123</v>
      </c>
      <c r="B663" s="931" t="s">
        <v>1083</v>
      </c>
      <c r="C663" s="932">
        <v>31500</v>
      </c>
      <c r="D663" s="875">
        <v>0</v>
      </c>
      <c r="E663" s="351"/>
      <c r="F663" s="351"/>
    </row>
    <row r="664" spans="1:6" ht="12.75" customHeight="1">
      <c r="A664" s="923" t="s">
        <v>1124</v>
      </c>
      <c r="B664" s="931" t="s">
        <v>1083</v>
      </c>
      <c r="C664" s="932">
        <v>2916</v>
      </c>
      <c r="D664" s="875">
        <v>0</v>
      </c>
      <c r="E664" s="351"/>
      <c r="F664" s="351"/>
    </row>
    <row r="665" spans="1:6" ht="12.75" customHeight="1">
      <c r="A665" s="923" t="s">
        <v>1125</v>
      </c>
      <c r="B665" s="931" t="s">
        <v>1083</v>
      </c>
      <c r="C665" s="932">
        <v>24018</v>
      </c>
      <c r="D665" s="875">
        <v>0</v>
      </c>
      <c r="E665" s="351"/>
      <c r="F665" s="351"/>
    </row>
    <row r="666" spans="1:6" ht="12.75" customHeight="1">
      <c r="A666" s="924" t="s">
        <v>1857</v>
      </c>
      <c r="B666" s="931" t="s">
        <v>1083</v>
      </c>
      <c r="C666" s="932">
        <v>8990</v>
      </c>
      <c r="D666" s="875">
        <v>0</v>
      </c>
      <c r="E666" s="351"/>
      <c r="F666" s="351"/>
    </row>
    <row r="667" spans="1:6" ht="12.75" customHeight="1">
      <c r="A667" s="924" t="s">
        <v>355</v>
      </c>
      <c r="B667" s="931" t="s">
        <v>1083</v>
      </c>
      <c r="C667" s="932">
        <v>8240</v>
      </c>
      <c r="D667" s="875">
        <v>0</v>
      </c>
      <c r="E667" s="351"/>
      <c r="F667" s="351"/>
    </row>
    <row r="668" spans="1:6" ht="12.75" customHeight="1">
      <c r="A668" s="924" t="s">
        <v>1126</v>
      </c>
      <c r="B668" s="931" t="s">
        <v>1083</v>
      </c>
      <c r="C668" s="932">
        <v>3167</v>
      </c>
      <c r="D668" s="875">
        <v>0</v>
      </c>
      <c r="E668" s="351"/>
      <c r="F668" s="351"/>
    </row>
    <row r="669" spans="1:6" ht="12.75" customHeight="1">
      <c r="A669" s="924" t="s">
        <v>1127</v>
      </c>
      <c r="B669" s="931" t="s">
        <v>1083</v>
      </c>
      <c r="C669" s="932">
        <v>4000</v>
      </c>
      <c r="D669" s="875">
        <v>1000</v>
      </c>
      <c r="E669" s="351"/>
      <c r="F669" s="351"/>
    </row>
    <row r="670" spans="1:6" ht="12.75" customHeight="1">
      <c r="A670" s="923" t="s">
        <v>1128</v>
      </c>
      <c r="B670" s="931" t="s">
        <v>1083</v>
      </c>
      <c r="C670" s="932">
        <v>2490</v>
      </c>
      <c r="D670" s="875">
        <v>0</v>
      </c>
      <c r="E670" s="351"/>
      <c r="F670" s="351"/>
    </row>
    <row r="671" spans="1:6" ht="12.75" customHeight="1">
      <c r="A671" s="923" t="s">
        <v>1129</v>
      </c>
      <c r="B671" s="931" t="s">
        <v>1083</v>
      </c>
      <c r="C671" s="932">
        <v>1890</v>
      </c>
      <c r="D671" s="875">
        <v>0</v>
      </c>
      <c r="E671" s="351"/>
      <c r="F671" s="351"/>
    </row>
    <row r="672" spans="1:6" ht="12.75" customHeight="1">
      <c r="A672" s="924" t="s">
        <v>1858</v>
      </c>
      <c r="B672" s="931" t="s">
        <v>1083</v>
      </c>
      <c r="C672" s="932">
        <v>33650</v>
      </c>
      <c r="D672" s="875">
        <v>515</v>
      </c>
      <c r="E672" s="351"/>
      <c r="F672" s="351"/>
    </row>
    <row r="673" spans="1:6" ht="12.75" customHeight="1">
      <c r="A673" s="923" t="s">
        <v>1859</v>
      </c>
      <c r="B673" s="931" t="s">
        <v>1083</v>
      </c>
      <c r="C673" s="932">
        <v>3750</v>
      </c>
      <c r="D673" s="875">
        <v>0</v>
      </c>
      <c r="E673" s="351"/>
      <c r="F673" s="351"/>
    </row>
    <row r="674" spans="1:6" ht="12.75" customHeight="1">
      <c r="A674" s="923" t="s">
        <v>1130</v>
      </c>
      <c r="B674" s="931" t="s">
        <v>1083</v>
      </c>
      <c r="C674" s="932">
        <v>2250</v>
      </c>
      <c r="D674" s="875">
        <v>0</v>
      </c>
      <c r="E674" s="351"/>
      <c r="F674" s="351"/>
    </row>
    <row r="675" spans="1:6" ht="12.75" customHeight="1">
      <c r="A675" s="923" t="s">
        <v>1131</v>
      </c>
      <c r="B675" s="931" t="s">
        <v>1083</v>
      </c>
      <c r="C675" s="932">
        <v>2400</v>
      </c>
      <c r="D675" s="875">
        <v>0</v>
      </c>
      <c r="E675" s="351"/>
      <c r="F675" s="351"/>
    </row>
    <row r="676" spans="1:6" ht="12.75" customHeight="1">
      <c r="A676" s="923" t="s">
        <v>1132</v>
      </c>
      <c r="B676" s="931" t="s">
        <v>1083</v>
      </c>
      <c r="C676" s="932">
        <v>3750</v>
      </c>
      <c r="D676" s="875">
        <v>0</v>
      </c>
      <c r="E676" s="351"/>
      <c r="F676" s="351"/>
    </row>
    <row r="677" spans="1:6" ht="12.75" customHeight="1">
      <c r="A677" s="923" t="s">
        <v>1133</v>
      </c>
      <c r="B677" s="931" t="s">
        <v>1083</v>
      </c>
      <c r="C677" s="932">
        <v>4500</v>
      </c>
      <c r="D677" s="875">
        <v>0</v>
      </c>
      <c r="E677" s="351"/>
      <c r="F677" s="351"/>
    </row>
    <row r="678" spans="1:6" ht="12.75" customHeight="1">
      <c r="A678" s="924" t="s">
        <v>1134</v>
      </c>
      <c r="B678" s="931" t="s">
        <v>1083</v>
      </c>
      <c r="C678" s="932">
        <v>36450</v>
      </c>
      <c r="D678" s="875">
        <v>3645</v>
      </c>
      <c r="E678" s="351"/>
      <c r="F678" s="351"/>
    </row>
    <row r="679" spans="1:6" ht="12.75" customHeight="1">
      <c r="A679" s="923" t="s">
        <v>275</v>
      </c>
      <c r="B679" s="931" t="s">
        <v>1083</v>
      </c>
      <c r="C679" s="932">
        <v>60136</v>
      </c>
      <c r="D679" s="875">
        <v>1977</v>
      </c>
      <c r="E679" s="351"/>
      <c r="F679" s="351"/>
    </row>
    <row r="680" spans="1:6" ht="12.75" customHeight="1">
      <c r="A680" s="923" t="s">
        <v>1135</v>
      </c>
      <c r="B680" s="931" t="s">
        <v>1083</v>
      </c>
      <c r="C680" s="932">
        <v>32520</v>
      </c>
      <c r="D680" s="875">
        <v>0</v>
      </c>
      <c r="E680" s="351"/>
      <c r="F680" s="351"/>
    </row>
    <row r="681" spans="1:6" ht="12.75" customHeight="1">
      <c r="A681" s="924" t="s">
        <v>1136</v>
      </c>
      <c r="B681" s="931" t="s">
        <v>1083</v>
      </c>
      <c r="C681" s="932">
        <v>8700</v>
      </c>
      <c r="D681" s="875">
        <v>2650</v>
      </c>
      <c r="E681" s="351"/>
      <c r="F681" s="351"/>
    </row>
    <row r="682" spans="1:6" ht="12.75" customHeight="1">
      <c r="A682" s="923" t="s">
        <v>1137</v>
      </c>
      <c r="B682" s="931" t="s">
        <v>1083</v>
      </c>
      <c r="C682" s="932">
        <v>2916</v>
      </c>
      <c r="D682" s="875">
        <v>0</v>
      </c>
      <c r="E682" s="351"/>
      <c r="F682" s="351"/>
    </row>
    <row r="683" spans="1:6" ht="12.75" customHeight="1">
      <c r="A683" s="923" t="s">
        <v>276</v>
      </c>
      <c r="B683" s="931" t="s">
        <v>1083</v>
      </c>
      <c r="C683" s="932">
        <v>8115</v>
      </c>
      <c r="D683" s="875">
        <v>0</v>
      </c>
      <c r="E683" s="351"/>
      <c r="F683" s="351"/>
    </row>
    <row r="684" spans="1:6" ht="12.75" customHeight="1">
      <c r="A684" s="924" t="s">
        <v>277</v>
      </c>
      <c r="B684" s="931" t="s">
        <v>1083</v>
      </c>
      <c r="C684" s="932">
        <v>5090</v>
      </c>
      <c r="D684" s="875">
        <v>125</v>
      </c>
      <c r="E684" s="351"/>
      <c r="F684" s="351"/>
    </row>
    <row r="685" spans="1:6" ht="12.75" customHeight="1">
      <c r="A685" s="923" t="s">
        <v>1138</v>
      </c>
      <c r="B685" s="931" t="s">
        <v>1083</v>
      </c>
      <c r="C685" s="932">
        <v>3000</v>
      </c>
      <c r="D685" s="875">
        <v>0</v>
      </c>
      <c r="E685" s="351"/>
      <c r="F685" s="351"/>
    </row>
    <row r="686" spans="1:6" ht="12.75" customHeight="1">
      <c r="A686" s="923" t="s">
        <v>1139</v>
      </c>
      <c r="B686" s="931" t="s">
        <v>1083</v>
      </c>
      <c r="C686" s="932">
        <v>7014</v>
      </c>
      <c r="D686" s="875">
        <v>0</v>
      </c>
      <c r="E686" s="351"/>
      <c r="F686" s="351"/>
    </row>
    <row r="687" spans="1:6" ht="12.75" customHeight="1">
      <c r="A687" s="923" t="s">
        <v>1861</v>
      </c>
      <c r="B687" s="931" t="s">
        <v>1083</v>
      </c>
      <c r="C687" s="932">
        <v>93375</v>
      </c>
      <c r="D687" s="875">
        <v>0</v>
      </c>
      <c r="E687" s="351"/>
      <c r="F687" s="351"/>
    </row>
    <row r="688" spans="1:6" ht="12.75" customHeight="1">
      <c r="A688" s="923" t="s">
        <v>1140</v>
      </c>
      <c r="B688" s="931" t="s">
        <v>1083</v>
      </c>
      <c r="C688" s="932">
        <v>10448</v>
      </c>
      <c r="D688" s="875">
        <v>0</v>
      </c>
      <c r="E688" s="351"/>
      <c r="F688" s="351"/>
    </row>
    <row r="689" spans="1:6" ht="12.75" customHeight="1">
      <c r="A689" s="924" t="s">
        <v>1141</v>
      </c>
      <c r="B689" s="931" t="s">
        <v>1083</v>
      </c>
      <c r="C689" s="932">
        <v>32170</v>
      </c>
      <c r="D689" s="875">
        <v>3217</v>
      </c>
      <c r="E689" s="351"/>
      <c r="F689" s="351"/>
    </row>
    <row r="690" spans="1:6" ht="12.75" customHeight="1">
      <c r="A690" s="923" t="s">
        <v>1142</v>
      </c>
      <c r="B690" s="931" t="s">
        <v>1083</v>
      </c>
      <c r="C690" s="932">
        <v>3375</v>
      </c>
      <c r="D690" s="875">
        <v>0</v>
      </c>
      <c r="E690" s="351"/>
      <c r="F690" s="351"/>
    </row>
    <row r="691" spans="1:6" ht="12.75" customHeight="1">
      <c r="A691" s="924" t="s">
        <v>1143</v>
      </c>
      <c r="B691" s="931" t="s">
        <v>1083</v>
      </c>
      <c r="C691" s="932">
        <v>2700</v>
      </c>
      <c r="D691" s="875">
        <v>0</v>
      </c>
      <c r="E691" s="351"/>
      <c r="F691" s="351"/>
    </row>
    <row r="692" spans="1:6" ht="12.75" customHeight="1">
      <c r="A692" s="924" t="s">
        <v>1144</v>
      </c>
      <c r="B692" s="931" t="s">
        <v>1083</v>
      </c>
      <c r="C692" s="932">
        <v>4000</v>
      </c>
      <c r="D692" s="875">
        <v>400</v>
      </c>
      <c r="E692" s="351"/>
      <c r="F692" s="351"/>
    </row>
    <row r="693" spans="1:6" ht="12.75" customHeight="1">
      <c r="A693" s="923" t="s">
        <v>1862</v>
      </c>
      <c r="B693" s="931" t="s">
        <v>1083</v>
      </c>
      <c r="C693" s="932">
        <v>4631</v>
      </c>
      <c r="D693" s="875">
        <v>500</v>
      </c>
      <c r="E693" s="351"/>
      <c r="F693" s="351"/>
    </row>
    <row r="694" spans="1:6" ht="12.75" customHeight="1">
      <c r="A694" s="924" t="s">
        <v>1145</v>
      </c>
      <c r="B694" s="931" t="s">
        <v>1083</v>
      </c>
      <c r="C694" s="932">
        <v>6400</v>
      </c>
      <c r="D694" s="875">
        <v>0</v>
      </c>
      <c r="E694" s="351"/>
      <c r="F694" s="351"/>
    </row>
    <row r="695" spans="1:6" ht="12.75" customHeight="1">
      <c r="A695" s="923" t="s">
        <v>278</v>
      </c>
      <c r="B695" s="931" t="s">
        <v>1083</v>
      </c>
      <c r="C695" s="932">
        <v>12150</v>
      </c>
      <c r="D695" s="875">
        <v>0</v>
      </c>
      <c r="E695" s="351"/>
      <c r="F695" s="351"/>
    </row>
    <row r="696" spans="1:6" ht="12.75" customHeight="1">
      <c r="A696" s="923" t="s">
        <v>1146</v>
      </c>
      <c r="B696" s="931" t="s">
        <v>1083</v>
      </c>
      <c r="C696" s="932">
        <v>684</v>
      </c>
      <c r="D696" s="875">
        <v>171</v>
      </c>
      <c r="E696" s="351"/>
      <c r="F696" s="351"/>
    </row>
    <row r="697" spans="1:6" ht="12.75" customHeight="1">
      <c r="A697" s="924" t="s">
        <v>356</v>
      </c>
      <c r="B697" s="931" t="s">
        <v>1083</v>
      </c>
      <c r="C697" s="932">
        <v>10000</v>
      </c>
      <c r="D697" s="875">
        <v>0</v>
      </c>
      <c r="E697" s="351"/>
      <c r="F697" s="351"/>
    </row>
    <row r="698" spans="1:6" ht="12.75" customHeight="1">
      <c r="A698" s="924" t="s">
        <v>1147</v>
      </c>
      <c r="B698" s="931" t="s">
        <v>1083</v>
      </c>
      <c r="C698" s="932">
        <v>15292</v>
      </c>
      <c r="D698" s="875">
        <v>1000</v>
      </c>
      <c r="E698" s="351"/>
      <c r="F698" s="351"/>
    </row>
    <row r="699" spans="1:6" ht="12.75" customHeight="1">
      <c r="A699" s="923" t="s">
        <v>1148</v>
      </c>
      <c r="B699" s="931" t="s">
        <v>1083</v>
      </c>
      <c r="C699" s="932">
        <v>18000</v>
      </c>
      <c r="D699" s="875">
        <v>0</v>
      </c>
      <c r="E699" s="351"/>
      <c r="F699" s="351"/>
    </row>
    <row r="700" spans="1:6" ht="12.75" customHeight="1">
      <c r="A700" s="923" t="s">
        <v>1149</v>
      </c>
      <c r="B700" s="931" t="s">
        <v>1083</v>
      </c>
      <c r="C700" s="932">
        <v>2583</v>
      </c>
      <c r="D700" s="875">
        <v>0</v>
      </c>
      <c r="E700" s="351"/>
      <c r="F700" s="351"/>
    </row>
    <row r="701" spans="1:6" ht="12.75" customHeight="1">
      <c r="A701" s="923" t="s">
        <v>1863</v>
      </c>
      <c r="B701" s="931" t="s">
        <v>1083</v>
      </c>
      <c r="C701" s="932">
        <v>16890</v>
      </c>
      <c r="D701" s="875">
        <v>0</v>
      </c>
      <c r="E701" s="351"/>
      <c r="F701" s="351"/>
    </row>
    <row r="702" spans="1:6" ht="12.75" customHeight="1">
      <c r="A702" s="923" t="s">
        <v>280</v>
      </c>
      <c r="B702" s="931" t="s">
        <v>1083</v>
      </c>
      <c r="C702" s="932">
        <v>36900</v>
      </c>
      <c r="D702" s="875">
        <v>0</v>
      </c>
      <c r="E702" s="351"/>
      <c r="F702" s="351"/>
    </row>
    <row r="703" spans="1:6" ht="12.75" customHeight="1">
      <c r="A703" s="923" t="s">
        <v>1150</v>
      </c>
      <c r="B703" s="931" t="s">
        <v>1083</v>
      </c>
      <c r="C703" s="932">
        <v>215925</v>
      </c>
      <c r="D703" s="875">
        <v>0</v>
      </c>
      <c r="E703" s="351"/>
      <c r="F703" s="351"/>
    </row>
    <row r="704" spans="1:6" ht="12.75" customHeight="1">
      <c r="A704" s="924" t="s">
        <v>1151</v>
      </c>
      <c r="B704" s="931" t="s">
        <v>1083</v>
      </c>
      <c r="C704" s="932">
        <v>6000</v>
      </c>
      <c r="D704" s="875">
        <v>500</v>
      </c>
      <c r="E704" s="351"/>
      <c r="F704" s="351"/>
    </row>
    <row r="705" spans="1:6" ht="12.75" customHeight="1">
      <c r="A705" s="924" t="s">
        <v>1152</v>
      </c>
      <c r="B705" s="931" t="s">
        <v>1083</v>
      </c>
      <c r="C705" s="932">
        <v>5680</v>
      </c>
      <c r="D705" s="875">
        <v>1420</v>
      </c>
      <c r="E705" s="351"/>
      <c r="F705" s="351"/>
    </row>
    <row r="706" spans="1:6" ht="12.75" customHeight="1">
      <c r="A706" s="923" t="s">
        <v>1865</v>
      </c>
      <c r="B706" s="931" t="s">
        <v>1083</v>
      </c>
      <c r="C706" s="932">
        <v>6870</v>
      </c>
      <c r="D706" s="875">
        <v>0</v>
      </c>
      <c r="E706" s="351"/>
      <c r="F706" s="351"/>
    </row>
    <row r="707" spans="1:6" ht="12.75" customHeight="1">
      <c r="A707" s="923" t="s">
        <v>1153</v>
      </c>
      <c r="B707" s="931" t="s">
        <v>1083</v>
      </c>
      <c r="C707" s="932">
        <v>1980</v>
      </c>
      <c r="D707" s="875">
        <v>0</v>
      </c>
      <c r="E707" s="351"/>
      <c r="F707" s="351"/>
    </row>
    <row r="708" spans="1:6" ht="12.75" customHeight="1">
      <c r="A708" s="924" t="s">
        <v>1154</v>
      </c>
      <c r="B708" s="931" t="s">
        <v>1083</v>
      </c>
      <c r="C708" s="932">
        <v>6670</v>
      </c>
      <c r="D708" s="875">
        <v>667</v>
      </c>
      <c r="E708" s="351"/>
      <c r="F708" s="351"/>
    </row>
    <row r="709" spans="1:6" ht="12.75" customHeight="1">
      <c r="A709" s="923" t="s">
        <v>1155</v>
      </c>
      <c r="B709" s="931" t="s">
        <v>1083</v>
      </c>
      <c r="C709" s="932">
        <v>640</v>
      </c>
      <c r="D709" s="875">
        <v>0</v>
      </c>
      <c r="E709" s="351"/>
      <c r="F709" s="351"/>
    </row>
    <row r="710" spans="1:6" ht="12.75" customHeight="1">
      <c r="A710" s="924" t="s">
        <v>1156</v>
      </c>
      <c r="B710" s="931" t="s">
        <v>1083</v>
      </c>
      <c r="C710" s="932">
        <v>11280</v>
      </c>
      <c r="D710" s="875">
        <v>2820</v>
      </c>
      <c r="E710" s="351"/>
      <c r="F710" s="351"/>
    </row>
    <row r="711" spans="1:6" ht="12.75" customHeight="1">
      <c r="A711" s="923" t="s">
        <v>1157</v>
      </c>
      <c r="B711" s="931" t="s">
        <v>1083</v>
      </c>
      <c r="C711" s="932">
        <v>6460</v>
      </c>
      <c r="D711" s="875">
        <v>1615</v>
      </c>
      <c r="E711" s="351"/>
      <c r="F711" s="351"/>
    </row>
    <row r="712" spans="1:6" ht="12.75" customHeight="1">
      <c r="A712" s="923" t="s">
        <v>1158</v>
      </c>
      <c r="B712" s="931" t="s">
        <v>1083</v>
      </c>
      <c r="C712" s="932">
        <v>2500</v>
      </c>
      <c r="D712" s="875">
        <v>0</v>
      </c>
      <c r="E712" s="351"/>
      <c r="F712" s="351"/>
    </row>
    <row r="713" spans="1:6" ht="12.75" customHeight="1">
      <c r="A713" s="923" t="s">
        <v>1159</v>
      </c>
      <c r="B713" s="931" t="s">
        <v>1083</v>
      </c>
      <c r="C713" s="932">
        <v>3300</v>
      </c>
      <c r="D713" s="875">
        <v>500</v>
      </c>
      <c r="E713" s="351"/>
      <c r="F713" s="351"/>
    </row>
    <row r="714" spans="1:6" ht="12.75" customHeight="1">
      <c r="A714" s="923" t="s">
        <v>283</v>
      </c>
      <c r="B714" s="931" t="s">
        <v>1083</v>
      </c>
      <c r="C714" s="932">
        <v>30755</v>
      </c>
      <c r="D714" s="875">
        <v>4000</v>
      </c>
      <c r="E714" s="351"/>
      <c r="F714" s="351"/>
    </row>
    <row r="715" spans="1:6" ht="12.75" customHeight="1">
      <c r="A715" s="923" t="s">
        <v>1160</v>
      </c>
      <c r="B715" s="931" t="s">
        <v>1083</v>
      </c>
      <c r="C715" s="932">
        <v>4500</v>
      </c>
      <c r="D715" s="875">
        <v>0</v>
      </c>
      <c r="E715" s="351"/>
      <c r="F715" s="351"/>
    </row>
    <row r="716" spans="1:6" ht="12.75" customHeight="1">
      <c r="A716" s="924" t="s">
        <v>1161</v>
      </c>
      <c r="B716" s="931" t="s">
        <v>1083</v>
      </c>
      <c r="C716" s="932">
        <v>12000</v>
      </c>
      <c r="D716" s="875">
        <v>0</v>
      </c>
      <c r="E716" s="351"/>
      <c r="F716" s="351"/>
    </row>
    <row r="717" spans="1:6" ht="12.75" customHeight="1">
      <c r="A717" s="923" t="s">
        <v>1162</v>
      </c>
      <c r="B717" s="931" t="s">
        <v>1083</v>
      </c>
      <c r="C717" s="932">
        <v>4500</v>
      </c>
      <c r="D717" s="875">
        <v>0</v>
      </c>
      <c r="E717" s="351"/>
      <c r="F717" s="351"/>
    </row>
    <row r="718" spans="1:6" ht="12.75" customHeight="1">
      <c r="A718" s="923" t="s">
        <v>387</v>
      </c>
      <c r="B718" s="931" t="s">
        <v>1083</v>
      </c>
      <c r="C718" s="932">
        <v>3000</v>
      </c>
      <c r="D718" s="875">
        <v>0</v>
      </c>
      <c r="E718" s="351"/>
      <c r="F718" s="351"/>
    </row>
    <row r="719" spans="1:6" ht="12.75" customHeight="1">
      <c r="A719" s="924" t="s">
        <v>287</v>
      </c>
      <c r="B719" s="931" t="s">
        <v>1083</v>
      </c>
      <c r="C719" s="932">
        <v>5970</v>
      </c>
      <c r="D719" s="875">
        <v>0</v>
      </c>
      <c r="E719" s="351"/>
      <c r="F719" s="351"/>
    </row>
    <row r="720" spans="1:6" ht="12.75" customHeight="1">
      <c r="A720" s="924" t="s">
        <v>1163</v>
      </c>
      <c r="B720" s="931" t="s">
        <v>1083</v>
      </c>
      <c r="C720" s="932">
        <v>2750</v>
      </c>
      <c r="D720" s="875">
        <v>250</v>
      </c>
      <c r="E720" s="351"/>
      <c r="F720" s="351"/>
    </row>
    <row r="721" spans="1:6" ht="12.75" customHeight="1">
      <c r="A721" s="923" t="s">
        <v>1164</v>
      </c>
      <c r="B721" s="931" t="s">
        <v>1083</v>
      </c>
      <c r="C721" s="932">
        <v>14258</v>
      </c>
      <c r="D721" s="875">
        <v>0</v>
      </c>
      <c r="E721" s="351"/>
      <c r="F721" s="351"/>
    </row>
    <row r="722" spans="1:6" ht="12.75" customHeight="1">
      <c r="A722" s="924" t="s">
        <v>1165</v>
      </c>
      <c r="B722" s="931" t="s">
        <v>1083</v>
      </c>
      <c r="C722" s="932">
        <v>8000</v>
      </c>
      <c r="D722" s="875">
        <v>740</v>
      </c>
      <c r="E722" s="351"/>
      <c r="F722" s="351"/>
    </row>
    <row r="723" spans="1:6" ht="12.75" customHeight="1">
      <c r="A723" s="923" t="s">
        <v>1166</v>
      </c>
      <c r="B723" s="931" t="s">
        <v>1083</v>
      </c>
      <c r="C723" s="932">
        <v>5315</v>
      </c>
      <c r="D723" s="875">
        <v>0</v>
      </c>
      <c r="E723" s="351"/>
      <c r="F723" s="351"/>
    </row>
    <row r="724" spans="1:6" ht="12.75" customHeight="1">
      <c r="A724" s="923" t="s">
        <v>288</v>
      </c>
      <c r="B724" s="931" t="s">
        <v>1083</v>
      </c>
      <c r="C724" s="932">
        <v>6750</v>
      </c>
      <c r="D724" s="875">
        <v>0</v>
      </c>
      <c r="E724" s="351"/>
      <c r="F724" s="351"/>
    </row>
    <row r="725" spans="1:6" ht="12.75" customHeight="1">
      <c r="A725" s="923" t="s">
        <v>1167</v>
      </c>
      <c r="B725" s="931" t="s">
        <v>1083</v>
      </c>
      <c r="C725" s="932">
        <v>10065</v>
      </c>
      <c r="D725" s="875">
        <v>0</v>
      </c>
      <c r="E725" s="351"/>
      <c r="F725" s="351"/>
    </row>
    <row r="726" spans="1:6" ht="12.75" customHeight="1">
      <c r="A726" s="924" t="s">
        <v>289</v>
      </c>
      <c r="B726" s="931" t="s">
        <v>1083</v>
      </c>
      <c r="C726" s="932">
        <v>64095</v>
      </c>
      <c r="D726" s="875">
        <v>3100</v>
      </c>
      <c r="E726" s="351"/>
      <c r="F726" s="351"/>
    </row>
    <row r="727" spans="1:6" ht="12.75" customHeight="1">
      <c r="A727" s="923" t="s">
        <v>1168</v>
      </c>
      <c r="B727" s="931" t="s">
        <v>1083</v>
      </c>
      <c r="C727" s="932">
        <v>7170</v>
      </c>
      <c r="D727" s="875">
        <v>0</v>
      </c>
      <c r="E727" s="351"/>
      <c r="F727" s="351"/>
    </row>
    <row r="728" spans="1:6" ht="12.75" customHeight="1">
      <c r="A728" s="924" t="s">
        <v>1169</v>
      </c>
      <c r="B728" s="931" t="s">
        <v>1083</v>
      </c>
      <c r="C728" s="932">
        <v>4000</v>
      </c>
      <c r="D728" s="875">
        <v>400</v>
      </c>
      <c r="E728" s="351"/>
      <c r="F728" s="351"/>
    </row>
    <row r="729" spans="1:6" ht="12.75" customHeight="1">
      <c r="A729" s="923" t="s">
        <v>1170</v>
      </c>
      <c r="B729" s="931" t="s">
        <v>1083</v>
      </c>
      <c r="C729" s="932">
        <v>6965</v>
      </c>
      <c r="D729" s="875">
        <v>0</v>
      </c>
      <c r="E729" s="351"/>
      <c r="F729" s="351"/>
    </row>
    <row r="730" spans="1:6" ht="12.75" customHeight="1">
      <c r="A730" s="923" t="s">
        <v>1171</v>
      </c>
      <c r="B730" s="931" t="s">
        <v>1083</v>
      </c>
      <c r="C730" s="932">
        <v>9000</v>
      </c>
      <c r="D730" s="875">
        <v>0</v>
      </c>
      <c r="E730" s="351"/>
      <c r="F730" s="351"/>
    </row>
    <row r="731" spans="1:6" ht="12.75" customHeight="1">
      <c r="A731" s="923" t="s">
        <v>1172</v>
      </c>
      <c r="B731" s="931" t="s">
        <v>1083</v>
      </c>
      <c r="C731" s="932">
        <v>4571</v>
      </c>
      <c r="D731" s="875">
        <v>0</v>
      </c>
      <c r="E731" s="351"/>
      <c r="F731" s="351"/>
    </row>
    <row r="732" spans="1:6" ht="12.75" customHeight="1">
      <c r="A732" s="924" t="s">
        <v>1173</v>
      </c>
      <c r="B732" s="931" t="s">
        <v>1083</v>
      </c>
      <c r="C732" s="932">
        <v>23000</v>
      </c>
      <c r="D732" s="875">
        <v>2350</v>
      </c>
      <c r="E732" s="351"/>
      <c r="F732" s="351"/>
    </row>
    <row r="733" spans="1:6" ht="12.75" customHeight="1">
      <c r="A733" s="924" t="s">
        <v>1174</v>
      </c>
      <c r="B733" s="931" t="s">
        <v>1083</v>
      </c>
      <c r="C733" s="932">
        <v>5800</v>
      </c>
      <c r="D733" s="875">
        <v>0</v>
      </c>
      <c r="E733" s="351"/>
      <c r="F733" s="351"/>
    </row>
    <row r="734" spans="1:6" ht="12.75" customHeight="1">
      <c r="A734" s="924" t="s">
        <v>1175</v>
      </c>
      <c r="B734" s="931" t="s">
        <v>1083</v>
      </c>
      <c r="C734" s="932">
        <v>3951</v>
      </c>
      <c r="D734" s="875">
        <v>0</v>
      </c>
      <c r="E734" s="351"/>
      <c r="F734" s="351"/>
    </row>
    <row r="735" spans="1:6" ht="12.75" customHeight="1">
      <c r="A735" s="923" t="s">
        <v>1176</v>
      </c>
      <c r="B735" s="931" t="s">
        <v>1083</v>
      </c>
      <c r="C735" s="932">
        <v>18000</v>
      </c>
      <c r="D735" s="875">
        <v>4500</v>
      </c>
      <c r="E735" s="351"/>
      <c r="F735" s="351"/>
    </row>
    <row r="736" spans="1:6" ht="12.75" customHeight="1">
      <c r="A736" s="923" t="s">
        <v>1867</v>
      </c>
      <c r="B736" s="931" t="s">
        <v>1083</v>
      </c>
      <c r="C736" s="932">
        <v>8310</v>
      </c>
      <c r="D736" s="875">
        <v>1270</v>
      </c>
      <c r="E736" s="351"/>
      <c r="F736" s="351"/>
    </row>
    <row r="737" spans="1:6" ht="12.75" customHeight="1">
      <c r="A737" s="923" t="s">
        <v>1177</v>
      </c>
      <c r="B737" s="931" t="s">
        <v>1083</v>
      </c>
      <c r="C737" s="932">
        <v>1893</v>
      </c>
      <c r="D737" s="875">
        <v>0</v>
      </c>
      <c r="E737" s="351"/>
      <c r="F737" s="351"/>
    </row>
    <row r="738" spans="1:6" ht="12.75" customHeight="1">
      <c r="A738" s="923" t="s">
        <v>1178</v>
      </c>
      <c r="B738" s="931" t="s">
        <v>1083</v>
      </c>
      <c r="C738" s="932">
        <v>1770</v>
      </c>
      <c r="D738" s="875">
        <v>0</v>
      </c>
      <c r="E738" s="351"/>
      <c r="F738" s="351"/>
    </row>
    <row r="739" spans="1:6" ht="12.75" customHeight="1">
      <c r="A739" s="923" t="s">
        <v>1179</v>
      </c>
      <c r="B739" s="931" t="s">
        <v>1083</v>
      </c>
      <c r="C739" s="932">
        <v>3750</v>
      </c>
      <c r="D739" s="875">
        <v>0</v>
      </c>
      <c r="E739" s="351"/>
      <c r="F739" s="351"/>
    </row>
    <row r="740" spans="1:6" ht="12.75" customHeight="1">
      <c r="A740" s="923" t="s">
        <v>1180</v>
      </c>
      <c r="B740" s="931" t="s">
        <v>1083</v>
      </c>
      <c r="C740" s="932">
        <v>9250</v>
      </c>
      <c r="D740" s="875">
        <v>0</v>
      </c>
      <c r="E740" s="351"/>
      <c r="F740" s="351"/>
    </row>
    <row r="741" spans="1:6" ht="12.75" customHeight="1">
      <c r="A741" s="923" t="s">
        <v>1181</v>
      </c>
      <c r="B741" s="931" t="s">
        <v>1083</v>
      </c>
      <c r="C741" s="932">
        <v>2700</v>
      </c>
      <c r="D741" s="875">
        <v>0</v>
      </c>
      <c r="E741" s="351"/>
      <c r="F741" s="351"/>
    </row>
    <row r="742" spans="1:6" ht="12.75" customHeight="1">
      <c r="A742" s="923" t="s">
        <v>1182</v>
      </c>
      <c r="B742" s="931" t="s">
        <v>1083</v>
      </c>
      <c r="C742" s="932">
        <v>3812</v>
      </c>
      <c r="D742" s="875">
        <v>0</v>
      </c>
      <c r="E742" s="351"/>
      <c r="F742" s="351"/>
    </row>
    <row r="743" spans="1:6" ht="12.75" customHeight="1">
      <c r="A743" s="923" t="s">
        <v>290</v>
      </c>
      <c r="B743" s="931" t="s">
        <v>1083</v>
      </c>
      <c r="C743" s="932">
        <v>19265</v>
      </c>
      <c r="D743" s="875">
        <v>0</v>
      </c>
      <c r="E743" s="351"/>
      <c r="F743" s="351"/>
    </row>
    <row r="744" spans="1:6" ht="12.75" customHeight="1">
      <c r="A744" s="923" t="s">
        <v>1868</v>
      </c>
      <c r="B744" s="931" t="s">
        <v>1083</v>
      </c>
      <c r="C744" s="932">
        <v>9870</v>
      </c>
      <c r="D744" s="875">
        <v>0</v>
      </c>
      <c r="E744" s="351"/>
      <c r="F744" s="351"/>
    </row>
    <row r="745" spans="1:6" ht="12.75" customHeight="1">
      <c r="A745" s="923" t="s">
        <v>1183</v>
      </c>
      <c r="B745" s="931" t="s">
        <v>1083</v>
      </c>
      <c r="C745" s="932">
        <v>3075</v>
      </c>
      <c r="D745" s="875">
        <v>0</v>
      </c>
      <c r="E745" s="351"/>
      <c r="F745" s="351"/>
    </row>
    <row r="746" spans="1:6" ht="12.75" customHeight="1">
      <c r="A746" s="923" t="s">
        <v>1184</v>
      </c>
      <c r="B746" s="931" t="s">
        <v>1083</v>
      </c>
      <c r="C746" s="932">
        <v>1200</v>
      </c>
      <c r="D746" s="875">
        <v>0</v>
      </c>
      <c r="E746" s="351"/>
      <c r="F746" s="351"/>
    </row>
    <row r="747" spans="1:6" ht="12.75" customHeight="1">
      <c r="A747" s="923" t="s">
        <v>1185</v>
      </c>
      <c r="B747" s="931" t="s">
        <v>1083</v>
      </c>
      <c r="C747" s="932">
        <v>600</v>
      </c>
      <c r="D747" s="875">
        <v>0</v>
      </c>
      <c r="E747" s="351"/>
      <c r="F747" s="351"/>
    </row>
    <row r="748" spans="1:6" ht="12.75" customHeight="1">
      <c r="A748" s="924" t="s">
        <v>1186</v>
      </c>
      <c r="B748" s="931" t="s">
        <v>1083</v>
      </c>
      <c r="C748" s="932">
        <v>2000</v>
      </c>
      <c r="D748" s="875">
        <v>500</v>
      </c>
      <c r="E748" s="351"/>
      <c r="F748" s="351"/>
    </row>
    <row r="749" spans="1:6" ht="12.75" customHeight="1">
      <c r="A749" s="923" t="s">
        <v>1187</v>
      </c>
      <c r="B749" s="935" t="s">
        <v>1083</v>
      </c>
      <c r="C749" s="936">
        <v>3396</v>
      </c>
      <c r="D749" s="875">
        <v>849</v>
      </c>
      <c r="E749" s="351"/>
      <c r="F749" s="351"/>
    </row>
    <row r="750" spans="1:6" ht="12.75" customHeight="1">
      <c r="A750" s="937" t="s">
        <v>1188</v>
      </c>
      <c r="B750" s="938">
        <v>1082842</v>
      </c>
      <c r="C750" s="939">
        <v>1303635</v>
      </c>
      <c r="D750" s="939">
        <v>5597</v>
      </c>
      <c r="E750" s="351"/>
      <c r="F750" s="351"/>
    </row>
    <row r="751" spans="1:6" ht="12.75" customHeight="1">
      <c r="A751" s="940" t="s">
        <v>358</v>
      </c>
      <c r="B751" s="941">
        <v>143157</v>
      </c>
      <c r="C751" s="920">
        <v>425323</v>
      </c>
      <c r="D751" s="919">
        <v>5597</v>
      </c>
      <c r="E751" s="351"/>
      <c r="F751" s="351"/>
    </row>
    <row r="752" spans="1:6" ht="12.75" customHeight="1">
      <c r="A752" s="911" t="s">
        <v>1189</v>
      </c>
      <c r="B752" s="921" t="s">
        <v>1083</v>
      </c>
      <c r="C752" s="856">
        <v>105000</v>
      </c>
      <c r="D752" s="875">
        <v>0</v>
      </c>
      <c r="E752" s="351"/>
      <c r="F752" s="351"/>
    </row>
    <row r="753" spans="1:6" ht="12.75" customHeight="1">
      <c r="A753" s="911" t="s">
        <v>1190</v>
      </c>
      <c r="B753" s="921" t="s">
        <v>1083</v>
      </c>
      <c r="C753" s="856">
        <v>25000</v>
      </c>
      <c r="D753" s="875">
        <v>0</v>
      </c>
      <c r="E753" s="351"/>
      <c r="F753" s="351"/>
    </row>
    <row r="754" spans="1:6" ht="12.75" customHeight="1">
      <c r="A754" s="911" t="s">
        <v>1191</v>
      </c>
      <c r="B754" s="921" t="s">
        <v>1083</v>
      </c>
      <c r="C754" s="856">
        <v>286783</v>
      </c>
      <c r="D754" s="875">
        <v>4743</v>
      </c>
      <c r="E754" s="351"/>
      <c r="F754" s="351"/>
    </row>
    <row r="755" spans="1:6" ht="12.75" customHeight="1">
      <c r="A755" s="889" t="s">
        <v>1192</v>
      </c>
      <c r="B755" s="921" t="s">
        <v>1083</v>
      </c>
      <c r="C755" s="856">
        <v>6040</v>
      </c>
      <c r="D755" s="875">
        <v>604</v>
      </c>
      <c r="E755" s="351"/>
      <c r="F755" s="351"/>
    </row>
    <row r="756" spans="1:6" ht="12.75" customHeight="1">
      <c r="A756" s="889" t="s">
        <v>1193</v>
      </c>
      <c r="B756" s="921" t="s">
        <v>1083</v>
      </c>
      <c r="C756" s="856">
        <v>2500</v>
      </c>
      <c r="D756" s="875">
        <v>250</v>
      </c>
      <c r="E756" s="351"/>
      <c r="F756" s="351"/>
    </row>
    <row r="757" spans="1:6" ht="12" customHeight="1">
      <c r="A757" s="911" t="s">
        <v>1194</v>
      </c>
      <c r="B757" s="908">
        <v>60000</v>
      </c>
      <c r="C757" s="883">
        <v>30000</v>
      </c>
      <c r="D757" s="875">
        <v>0</v>
      </c>
      <c r="E757" s="351"/>
      <c r="F757" s="351"/>
    </row>
    <row r="758" spans="1:6" ht="12" customHeight="1">
      <c r="A758" s="911" t="s">
        <v>1195</v>
      </c>
      <c r="B758" s="912">
        <v>177528</v>
      </c>
      <c r="C758" s="883">
        <v>177516</v>
      </c>
      <c r="D758" s="875">
        <v>0</v>
      </c>
      <c r="E758" s="351"/>
      <c r="F758" s="351"/>
    </row>
    <row r="759" spans="1:6" ht="25.5" customHeight="1">
      <c r="A759" s="911" t="s">
        <v>1196</v>
      </c>
      <c r="B759" s="912">
        <v>120346</v>
      </c>
      <c r="C759" s="856">
        <v>105257</v>
      </c>
      <c r="D759" s="875">
        <v>0</v>
      </c>
      <c r="E759" s="351"/>
      <c r="F759" s="351"/>
    </row>
    <row r="760" spans="1:6" ht="12" customHeight="1">
      <c r="A760" s="911" t="s">
        <v>1197</v>
      </c>
      <c r="B760" s="885">
        <v>581811</v>
      </c>
      <c r="C760" s="920">
        <v>565539</v>
      </c>
      <c r="D760" s="887">
        <v>0</v>
      </c>
      <c r="E760" s="351"/>
      <c r="F760" s="351"/>
    </row>
    <row r="761" spans="1:6" ht="12" customHeight="1">
      <c r="A761" s="942" t="s">
        <v>1198</v>
      </c>
      <c r="B761" s="879" t="s">
        <v>1083</v>
      </c>
      <c r="C761" s="856">
        <v>3767</v>
      </c>
      <c r="D761" s="875">
        <v>0</v>
      </c>
      <c r="E761" s="351"/>
      <c r="F761" s="351"/>
    </row>
    <row r="762" spans="1:6" ht="12" customHeight="1">
      <c r="A762" s="942" t="s">
        <v>1199</v>
      </c>
      <c r="B762" s="879" t="s">
        <v>1083</v>
      </c>
      <c r="C762" s="856">
        <v>67954</v>
      </c>
      <c r="D762" s="875">
        <v>0</v>
      </c>
      <c r="E762" s="351"/>
      <c r="F762" s="351"/>
    </row>
    <row r="763" spans="1:6" ht="12" customHeight="1">
      <c r="A763" s="942" t="s">
        <v>1200</v>
      </c>
      <c r="B763" s="879" t="s">
        <v>1083</v>
      </c>
      <c r="C763" s="883">
        <v>4764</v>
      </c>
      <c r="D763" s="875">
        <v>0</v>
      </c>
      <c r="E763" s="351"/>
      <c r="F763" s="351"/>
    </row>
    <row r="764" spans="1:6" ht="12" customHeight="1">
      <c r="A764" s="942" t="s">
        <v>1201</v>
      </c>
      <c r="B764" s="879" t="s">
        <v>1083</v>
      </c>
      <c r="C764" s="883">
        <v>96959</v>
      </c>
      <c r="D764" s="875">
        <v>0</v>
      </c>
      <c r="E764" s="351"/>
      <c r="F764" s="351"/>
    </row>
    <row r="765" spans="1:6" ht="12" customHeight="1">
      <c r="A765" s="943" t="s">
        <v>1202</v>
      </c>
      <c r="B765" s="879" t="s">
        <v>1083</v>
      </c>
      <c r="C765" s="884">
        <v>43774</v>
      </c>
      <c r="D765" s="875">
        <v>0</v>
      </c>
      <c r="E765" s="351"/>
      <c r="F765" s="351"/>
    </row>
    <row r="766" spans="1:6" ht="12" customHeight="1">
      <c r="A766" s="943" t="s">
        <v>1203</v>
      </c>
      <c r="B766" s="879" t="s">
        <v>1083</v>
      </c>
      <c r="C766" s="884">
        <v>284987</v>
      </c>
      <c r="D766" s="875">
        <v>0</v>
      </c>
      <c r="E766" s="351"/>
      <c r="F766" s="351"/>
    </row>
    <row r="767" spans="1:6" ht="12" customHeight="1">
      <c r="A767" s="942" t="s">
        <v>1204</v>
      </c>
      <c r="B767" s="879" t="s">
        <v>1083</v>
      </c>
      <c r="C767" s="883">
        <v>26588</v>
      </c>
      <c r="D767" s="875">
        <v>0</v>
      </c>
      <c r="E767" s="351"/>
      <c r="F767" s="351"/>
    </row>
    <row r="768" spans="1:6" ht="12" customHeight="1">
      <c r="A768" s="943" t="s">
        <v>1205</v>
      </c>
      <c r="B768" s="944" t="s">
        <v>1083</v>
      </c>
      <c r="C768" s="884">
        <v>36746</v>
      </c>
      <c r="D768" s="875">
        <v>0</v>
      </c>
      <c r="E768" s="351"/>
      <c r="F768" s="351"/>
    </row>
    <row r="769" spans="1:6" s="311" customFormat="1" ht="12.75" customHeight="1">
      <c r="A769" s="903" t="s">
        <v>1206</v>
      </c>
      <c r="B769" s="904">
        <v>4491001</v>
      </c>
      <c r="C769" s="905">
        <v>8136373</v>
      </c>
      <c r="D769" s="905">
        <v>956785</v>
      </c>
      <c r="E769" s="351"/>
      <c r="F769" s="351"/>
    </row>
    <row r="770" spans="1:6" ht="12.75" customHeight="1">
      <c r="A770" s="940" t="s">
        <v>1207</v>
      </c>
      <c r="B770" s="855">
        <v>280000</v>
      </c>
      <c r="C770" s="856">
        <v>210000</v>
      </c>
      <c r="D770" s="875">
        <v>0</v>
      </c>
      <c r="E770" s="351"/>
      <c r="F770" s="351"/>
    </row>
    <row r="771" spans="1:6" ht="27" customHeight="1" hidden="1">
      <c r="A771" s="911" t="s">
        <v>1196</v>
      </c>
      <c r="B771" s="855">
        <v>0</v>
      </c>
      <c r="C771" s="883">
        <v>0</v>
      </c>
      <c r="D771" s="875">
        <v>0</v>
      </c>
      <c r="E771" s="351"/>
      <c r="F771" s="351"/>
    </row>
    <row r="772" spans="1:6" ht="12.75" customHeight="1" hidden="1">
      <c r="A772" s="911" t="s">
        <v>1208</v>
      </c>
      <c r="B772" s="855">
        <v>0</v>
      </c>
      <c r="C772" s="883">
        <v>0</v>
      </c>
      <c r="D772" s="875">
        <v>0</v>
      </c>
      <c r="E772" s="351"/>
      <c r="F772" s="351"/>
    </row>
    <row r="773" spans="1:6" ht="25.5" customHeight="1">
      <c r="A773" s="911" t="s">
        <v>1209</v>
      </c>
      <c r="B773" s="908">
        <v>96166</v>
      </c>
      <c r="C773" s="883">
        <v>96166</v>
      </c>
      <c r="D773" s="875">
        <v>0</v>
      </c>
      <c r="E773" s="351"/>
      <c r="F773" s="351"/>
    </row>
    <row r="774" spans="1:6" ht="12.75" customHeight="1">
      <c r="A774" s="911" t="s">
        <v>1210</v>
      </c>
      <c r="B774" s="855">
        <v>38879</v>
      </c>
      <c r="C774" s="883">
        <v>16688</v>
      </c>
      <c r="D774" s="875">
        <v>0</v>
      </c>
      <c r="E774" s="351"/>
      <c r="F774" s="351"/>
    </row>
    <row r="775" spans="1:6" ht="12.75" customHeight="1">
      <c r="A775" s="911" t="s">
        <v>1211</v>
      </c>
      <c r="B775" s="925">
        <v>460000</v>
      </c>
      <c r="C775" s="886">
        <v>542635</v>
      </c>
      <c r="D775" s="887">
        <v>13000</v>
      </c>
      <c r="E775" s="351"/>
      <c r="F775" s="351"/>
    </row>
    <row r="776" spans="1:6" ht="12.75" customHeight="1" hidden="1">
      <c r="A776" s="911" t="s">
        <v>1212</v>
      </c>
      <c r="B776" s="879" t="s">
        <v>1083</v>
      </c>
      <c r="C776" s="884">
        <v>0</v>
      </c>
      <c r="D776" s="875">
        <v>0</v>
      </c>
      <c r="E776" s="351"/>
      <c r="F776" s="351"/>
    </row>
    <row r="777" spans="1:6" ht="12.75" customHeight="1">
      <c r="A777" s="911" t="s">
        <v>1213</v>
      </c>
      <c r="B777" s="879" t="s">
        <v>1083</v>
      </c>
      <c r="C777" s="884">
        <v>4970</v>
      </c>
      <c r="D777" s="875">
        <v>0</v>
      </c>
      <c r="E777" s="351"/>
      <c r="F777" s="351"/>
    </row>
    <row r="778" spans="1:6" ht="12.75" customHeight="1">
      <c r="A778" s="911" t="s">
        <v>1214</v>
      </c>
      <c r="B778" s="879" t="s">
        <v>1083</v>
      </c>
      <c r="C778" s="884">
        <v>40000</v>
      </c>
      <c r="D778" s="875">
        <v>0</v>
      </c>
      <c r="E778" s="351"/>
      <c r="F778" s="351"/>
    </row>
    <row r="779" spans="1:6" ht="12.75" customHeight="1">
      <c r="A779" s="911" t="s">
        <v>1215</v>
      </c>
      <c r="B779" s="879" t="s">
        <v>1083</v>
      </c>
      <c r="C779" s="884">
        <v>380000</v>
      </c>
      <c r="D779" s="875">
        <v>0</v>
      </c>
      <c r="E779" s="351"/>
      <c r="F779" s="351"/>
    </row>
    <row r="780" spans="1:6" ht="12.75" customHeight="1">
      <c r="A780" s="945" t="s">
        <v>1216</v>
      </c>
      <c r="B780" s="879" t="s">
        <v>1083</v>
      </c>
      <c r="C780" s="884">
        <v>105000</v>
      </c>
      <c r="D780" s="875">
        <v>13000</v>
      </c>
      <c r="E780" s="351"/>
      <c r="F780" s="351"/>
    </row>
    <row r="781" spans="1:6" ht="12.75" customHeight="1">
      <c r="A781" s="945" t="s">
        <v>1217</v>
      </c>
      <c r="B781" s="879" t="s">
        <v>1083</v>
      </c>
      <c r="C781" s="884">
        <v>12665</v>
      </c>
      <c r="D781" s="875">
        <v>0</v>
      </c>
      <c r="E781" s="351"/>
      <c r="F781" s="351"/>
    </row>
    <row r="782" spans="1:6" ht="12.75" customHeight="1">
      <c r="A782" s="911" t="s">
        <v>1218</v>
      </c>
      <c r="B782" s="925">
        <v>450954</v>
      </c>
      <c r="C782" s="946">
        <v>288547</v>
      </c>
      <c r="D782" s="887">
        <v>65000</v>
      </c>
      <c r="E782" s="351"/>
      <c r="F782" s="351"/>
    </row>
    <row r="783" spans="1:6" ht="12.75" customHeight="1">
      <c r="A783" s="911" t="s">
        <v>1219</v>
      </c>
      <c r="B783" s="888" t="s">
        <v>1083</v>
      </c>
      <c r="C783" s="884">
        <v>31551</v>
      </c>
      <c r="D783" s="875">
        <v>4883</v>
      </c>
      <c r="E783" s="351"/>
      <c r="F783" s="351"/>
    </row>
    <row r="784" spans="1:6" ht="12.75" customHeight="1">
      <c r="A784" s="911" t="s">
        <v>1220</v>
      </c>
      <c r="B784" s="888" t="s">
        <v>1083</v>
      </c>
      <c r="C784" s="884">
        <v>136763</v>
      </c>
      <c r="D784" s="875">
        <v>0</v>
      </c>
      <c r="E784" s="351"/>
      <c r="F784" s="351"/>
    </row>
    <row r="785" spans="1:6" ht="12.75" customHeight="1">
      <c r="A785" s="911" t="s">
        <v>1221</v>
      </c>
      <c r="B785" s="888" t="s">
        <v>1083</v>
      </c>
      <c r="C785" s="884">
        <v>120233</v>
      </c>
      <c r="D785" s="875">
        <v>60117</v>
      </c>
      <c r="E785" s="351"/>
      <c r="F785" s="351"/>
    </row>
    <row r="786" spans="1:6" ht="12.75" customHeight="1">
      <c r="A786" s="945" t="s">
        <v>1222</v>
      </c>
      <c r="B786" s="883">
        <v>2900000</v>
      </c>
      <c r="C786" s="883">
        <v>6968482</v>
      </c>
      <c r="D786" s="875">
        <v>868482</v>
      </c>
      <c r="E786" s="351"/>
      <c r="F786" s="351"/>
    </row>
    <row r="787" spans="1:6" ht="12.75" customHeight="1">
      <c r="A787" s="945" t="s">
        <v>1223</v>
      </c>
      <c r="B787" s="947">
        <v>19002</v>
      </c>
      <c r="C787" s="883">
        <v>10153</v>
      </c>
      <c r="D787" s="875">
        <v>10153</v>
      </c>
      <c r="E787" s="351"/>
      <c r="F787" s="351"/>
    </row>
    <row r="788" spans="1:6" ht="12.75" customHeight="1">
      <c r="A788" s="897" t="s">
        <v>301</v>
      </c>
      <c r="B788" s="889">
        <v>245000</v>
      </c>
      <c r="C788" s="889">
        <v>0</v>
      </c>
      <c r="D788" s="875">
        <v>0</v>
      </c>
      <c r="E788" s="351"/>
      <c r="F788" s="351"/>
    </row>
    <row r="789" spans="1:6" ht="12.75" customHeight="1">
      <c r="A789" s="945" t="s">
        <v>1224</v>
      </c>
      <c r="B789" s="948">
        <v>1000</v>
      </c>
      <c r="C789" s="886">
        <v>3702</v>
      </c>
      <c r="D789" s="887">
        <v>150</v>
      </c>
      <c r="E789" s="351"/>
      <c r="F789" s="351"/>
    </row>
    <row r="790" spans="1:6" ht="12.75" customHeight="1">
      <c r="A790" s="911" t="s">
        <v>1225</v>
      </c>
      <c r="B790" s="879" t="s">
        <v>1083</v>
      </c>
      <c r="C790" s="883">
        <v>3702</v>
      </c>
      <c r="D790" s="875">
        <v>150</v>
      </c>
      <c r="E790" s="351"/>
      <c r="F790" s="351"/>
    </row>
    <row r="791" spans="1:6" ht="12.75" customHeight="1">
      <c r="A791" s="949" t="s">
        <v>1227</v>
      </c>
      <c r="B791" s="950"/>
      <c r="C791" s="950"/>
      <c r="D791" s="951"/>
      <c r="E791" s="351"/>
      <c r="F791" s="351"/>
    </row>
    <row r="792" spans="1:6" ht="12.75" customHeight="1">
      <c r="A792" s="949"/>
      <c r="B792" s="950"/>
      <c r="C792" s="950"/>
      <c r="D792" s="951"/>
      <c r="E792" s="351"/>
      <c r="F792" s="351"/>
    </row>
    <row r="793" spans="1:6" ht="12.75" customHeight="1">
      <c r="A793" s="949"/>
      <c r="B793" s="950"/>
      <c r="C793" s="950"/>
      <c r="D793" s="951"/>
      <c r="E793" s="351"/>
      <c r="F793" s="351"/>
    </row>
    <row r="794" spans="1:6" ht="12.75" customHeight="1">
      <c r="A794" s="952"/>
      <c r="B794" s="950"/>
      <c r="C794" s="950"/>
      <c r="D794" s="951"/>
      <c r="E794" s="351"/>
      <c r="F794" s="351"/>
    </row>
    <row r="795" spans="1:6" ht="12.75" customHeight="1">
      <c r="A795" s="949"/>
      <c r="B795" s="950"/>
      <c r="C795" s="950"/>
      <c r="D795" s="951"/>
      <c r="E795" s="351"/>
      <c r="F795" s="351"/>
    </row>
    <row r="796" spans="1:7" ht="12.75">
      <c r="A796" s="1122" t="s">
        <v>1507</v>
      </c>
      <c r="B796" s="1122"/>
      <c r="C796" s="53"/>
      <c r="D796" s="54" t="s">
        <v>13</v>
      </c>
      <c r="E796" s="351"/>
      <c r="F796" s="351"/>
      <c r="G796" s="41"/>
    </row>
    <row r="797" spans="1:7" ht="12.75">
      <c r="A797" s="1122"/>
      <c r="B797" s="1122"/>
      <c r="C797" s="53"/>
      <c r="E797" s="351"/>
      <c r="F797" s="351"/>
      <c r="G797" s="41"/>
    </row>
    <row r="798" spans="1:7" ht="12.75">
      <c r="A798" s="953"/>
      <c r="B798" s="953"/>
      <c r="C798" s="53"/>
      <c r="E798" s="351"/>
      <c r="F798" s="351"/>
      <c r="G798" s="41"/>
    </row>
    <row r="799" spans="1:7" ht="12.75">
      <c r="A799" s="953"/>
      <c r="B799" s="953"/>
      <c r="C799" s="53"/>
      <c r="E799" s="351"/>
      <c r="F799" s="351"/>
      <c r="G799" s="41"/>
    </row>
    <row r="800" spans="1:7" ht="12.75">
      <c r="A800" s="953"/>
      <c r="B800" s="953"/>
      <c r="C800" s="53"/>
      <c r="D800" s="54"/>
      <c r="E800" s="351"/>
      <c r="F800" s="351"/>
      <c r="G800" s="41"/>
    </row>
    <row r="801" spans="1:6" ht="12" customHeight="1">
      <c r="A801" s="53"/>
      <c r="B801" s="53"/>
      <c r="C801" s="53"/>
      <c r="D801" s="53"/>
      <c r="E801" s="351"/>
      <c r="F801" s="351"/>
    </row>
    <row r="802" spans="1:6" s="358" customFormat="1" ht="12.75">
      <c r="A802" s="53" t="s">
        <v>1226</v>
      </c>
      <c r="B802" s="53"/>
      <c r="C802" s="53"/>
      <c r="D802" s="53"/>
      <c r="E802" s="351"/>
      <c r="F802" s="351"/>
    </row>
    <row r="803" spans="1:6" s="358" customFormat="1" ht="12.75">
      <c r="A803" s="53"/>
      <c r="B803" s="53"/>
      <c r="C803" s="53"/>
      <c r="D803" s="53"/>
      <c r="E803" s="351"/>
      <c r="F803" s="351"/>
    </row>
    <row r="804" spans="1:6" ht="9.75" customHeight="1">
      <c r="A804" s="53"/>
      <c r="B804" s="53"/>
      <c r="C804" s="53"/>
      <c r="D804" s="53"/>
      <c r="E804" s="351"/>
      <c r="F804" s="351"/>
    </row>
    <row r="805" spans="1:6" ht="9.75" customHeight="1">
      <c r="A805" s="53"/>
      <c r="B805" s="53"/>
      <c r="C805" s="53"/>
      <c r="D805" s="53"/>
      <c r="E805" s="351"/>
      <c r="F805" s="351"/>
    </row>
    <row r="806" spans="1:6" ht="9.75" customHeight="1">
      <c r="A806" s="53"/>
      <c r="B806" s="53"/>
      <c r="C806" s="53"/>
      <c r="D806" s="53"/>
      <c r="E806" s="351"/>
      <c r="F806" s="351"/>
    </row>
    <row r="807" spans="1:6" ht="9.75" customHeight="1">
      <c r="A807" s="53"/>
      <c r="B807" s="53"/>
      <c r="C807" s="53"/>
      <c r="D807" s="53"/>
      <c r="E807" s="351"/>
      <c r="F807" s="351"/>
    </row>
    <row r="808" spans="1:6" ht="9.75" customHeight="1">
      <c r="A808" s="53"/>
      <c r="B808" s="53"/>
      <c r="C808" s="53"/>
      <c r="D808" s="53"/>
      <c r="E808" s="351"/>
      <c r="F808" s="351"/>
    </row>
    <row r="809" spans="1:6" ht="9.75" customHeight="1">
      <c r="A809" s="53"/>
      <c r="B809" s="53"/>
      <c r="C809" s="53"/>
      <c r="D809" s="53"/>
      <c r="E809" s="351"/>
      <c r="F809" s="351"/>
    </row>
    <row r="810" spans="1:6" ht="9.75" customHeight="1">
      <c r="A810" s="53"/>
      <c r="B810" s="53"/>
      <c r="C810" s="53"/>
      <c r="D810" s="53"/>
      <c r="E810" s="351"/>
      <c r="F810" s="351"/>
    </row>
    <row r="811" spans="1:6" ht="9.75" customHeight="1">
      <c r="A811" s="53"/>
      <c r="B811" s="53"/>
      <c r="C811" s="53"/>
      <c r="D811" s="53"/>
      <c r="E811" s="351"/>
      <c r="F811" s="351"/>
    </row>
    <row r="812" spans="1:6" ht="9.75" customHeight="1">
      <c r="A812" s="53"/>
      <c r="B812" s="53"/>
      <c r="C812" s="53"/>
      <c r="D812" s="53"/>
      <c r="E812" s="351"/>
      <c r="F812" s="351"/>
    </row>
    <row r="813" spans="1:6" ht="9.75" customHeight="1">
      <c r="A813" s="53"/>
      <c r="B813" s="53"/>
      <c r="C813" s="53"/>
      <c r="D813" s="53"/>
      <c r="E813" s="351"/>
      <c r="F813" s="351"/>
    </row>
    <row r="814" spans="1:6" ht="9.75" customHeight="1">
      <c r="A814" s="53"/>
      <c r="B814" s="53"/>
      <c r="C814" s="53"/>
      <c r="D814" s="53"/>
      <c r="E814" s="351"/>
      <c r="F814" s="351"/>
    </row>
    <row r="815" spans="1:6" ht="9.75" customHeight="1">
      <c r="A815" s="53"/>
      <c r="B815" s="53"/>
      <c r="C815" s="53"/>
      <c r="D815" s="53"/>
      <c r="E815" s="351"/>
      <c r="F815" s="351"/>
    </row>
    <row r="816" spans="1:6" ht="9.75" customHeight="1">
      <c r="A816" s="53"/>
      <c r="B816" s="53"/>
      <c r="C816" s="53"/>
      <c r="D816" s="53"/>
      <c r="E816" s="351"/>
      <c r="F816" s="351"/>
    </row>
    <row r="817" spans="1:6" ht="9.75" customHeight="1">
      <c r="A817" s="53"/>
      <c r="B817" s="53"/>
      <c r="C817" s="53"/>
      <c r="D817" s="53"/>
      <c r="E817" s="351"/>
      <c r="F817" s="351"/>
    </row>
    <row r="818" spans="1:6" ht="9.75" customHeight="1">
      <c r="A818" s="53"/>
      <c r="B818" s="53"/>
      <c r="C818" s="53"/>
      <c r="D818" s="53"/>
      <c r="E818" s="351"/>
      <c r="F818" s="351"/>
    </row>
    <row r="819" spans="1:6" ht="9.75" customHeight="1">
      <c r="A819" s="53"/>
      <c r="B819" s="53"/>
      <c r="C819" s="53"/>
      <c r="D819" s="53"/>
      <c r="E819" s="351"/>
      <c r="F819" s="351"/>
    </row>
    <row r="820" spans="1:6" ht="9.75" customHeight="1">
      <c r="A820" s="53"/>
      <c r="B820" s="53"/>
      <c r="C820" s="53"/>
      <c r="D820" s="53"/>
      <c r="E820" s="351"/>
      <c r="F820" s="351"/>
    </row>
    <row r="821" spans="1:6" ht="9.75" customHeight="1">
      <c r="A821" s="53"/>
      <c r="B821" s="53"/>
      <c r="C821" s="53"/>
      <c r="D821" s="53"/>
      <c r="E821" s="351"/>
      <c r="F821" s="351"/>
    </row>
    <row r="822" spans="1:6" ht="9.75" customHeight="1">
      <c r="A822" s="53"/>
      <c r="B822" s="53"/>
      <c r="C822" s="53"/>
      <c r="D822" s="53"/>
      <c r="E822" s="351"/>
      <c r="F822" s="351"/>
    </row>
    <row r="823" spans="1:6" ht="9.75" customHeight="1">
      <c r="A823" s="53"/>
      <c r="B823" s="53"/>
      <c r="C823" s="53"/>
      <c r="D823" s="53"/>
      <c r="E823" s="351"/>
      <c r="F823" s="351"/>
    </row>
    <row r="824" spans="1:6" ht="9.75" customHeight="1">
      <c r="A824" s="53"/>
      <c r="B824" s="53"/>
      <c r="C824" s="53"/>
      <c r="D824" s="53"/>
      <c r="E824" s="351"/>
      <c r="F824" s="351"/>
    </row>
    <row r="825" spans="1:6" ht="9.75" customHeight="1">
      <c r="A825" s="53"/>
      <c r="B825" s="53"/>
      <c r="C825" s="53"/>
      <c r="D825" s="53"/>
      <c r="E825" s="351"/>
      <c r="F825" s="351"/>
    </row>
    <row r="826" spans="1:6" ht="9.75" customHeight="1">
      <c r="A826" s="53"/>
      <c r="B826" s="53"/>
      <c r="C826" s="53"/>
      <c r="D826" s="53"/>
      <c r="E826" s="351"/>
      <c r="F826" s="351"/>
    </row>
    <row r="827" spans="1:6" ht="9.75" customHeight="1">
      <c r="A827" s="53"/>
      <c r="B827" s="53"/>
      <c r="C827" s="53"/>
      <c r="D827" s="53"/>
      <c r="E827" s="351"/>
      <c r="F827" s="351"/>
    </row>
    <row r="828" spans="1:6" ht="9.75" customHeight="1">
      <c r="A828" s="53"/>
      <c r="B828" s="53"/>
      <c r="C828" s="53"/>
      <c r="D828" s="53"/>
      <c r="E828" s="351"/>
      <c r="F828" s="351"/>
    </row>
    <row r="829" spans="1:6" ht="9.75" customHeight="1">
      <c r="A829" s="53"/>
      <c r="B829" s="53"/>
      <c r="C829" s="53"/>
      <c r="D829" s="53"/>
      <c r="E829" s="351"/>
      <c r="F829" s="351"/>
    </row>
    <row r="830" spans="1:6" ht="9.75" customHeight="1">
      <c r="A830" s="53"/>
      <c r="B830" s="53"/>
      <c r="C830" s="53"/>
      <c r="D830" s="53"/>
      <c r="E830" s="351"/>
      <c r="F830" s="351"/>
    </row>
    <row r="831" spans="1:6" ht="9.75" customHeight="1">
      <c r="A831" s="53"/>
      <c r="B831" s="53"/>
      <c r="C831" s="53"/>
      <c r="D831" s="53"/>
      <c r="E831" s="351"/>
      <c r="F831" s="351"/>
    </row>
    <row r="832" spans="1:6" ht="9.75" customHeight="1">
      <c r="A832" s="53"/>
      <c r="B832" s="53"/>
      <c r="C832" s="53"/>
      <c r="D832" s="53"/>
      <c r="E832" s="351"/>
      <c r="F832" s="351"/>
    </row>
    <row r="833" spans="1:6" ht="9.75" customHeight="1">
      <c r="A833" s="53"/>
      <c r="B833" s="53"/>
      <c r="C833" s="53"/>
      <c r="D833" s="53"/>
      <c r="E833" s="351"/>
      <c r="F833" s="351"/>
    </row>
    <row r="834" spans="1:6" ht="9.75" customHeight="1">
      <c r="A834" s="53"/>
      <c r="B834" s="53"/>
      <c r="C834" s="53"/>
      <c r="D834" s="53"/>
      <c r="E834" s="351"/>
      <c r="F834" s="351"/>
    </row>
    <row r="835" spans="1:6" ht="9.75" customHeight="1">
      <c r="A835" s="53"/>
      <c r="B835" s="53"/>
      <c r="C835" s="53"/>
      <c r="D835" s="53"/>
      <c r="E835" s="351"/>
      <c r="F835" s="351"/>
    </row>
    <row r="836" spans="1:6" ht="9.75" customHeight="1">
      <c r="A836" s="53"/>
      <c r="B836" s="53"/>
      <c r="C836" s="53"/>
      <c r="D836" s="53"/>
      <c r="E836" s="351"/>
      <c r="F836" s="351"/>
    </row>
    <row r="837" spans="1:6" ht="9.75" customHeight="1">
      <c r="A837" s="53"/>
      <c r="B837" s="53"/>
      <c r="C837" s="53"/>
      <c r="D837" s="53"/>
      <c r="E837" s="351"/>
      <c r="F837" s="351"/>
    </row>
    <row r="838" spans="1:6" ht="9.75" customHeight="1">
      <c r="A838" s="53"/>
      <c r="B838" s="53"/>
      <c r="C838" s="53"/>
      <c r="D838" s="53"/>
      <c r="E838" s="351"/>
      <c r="F838" s="351"/>
    </row>
    <row r="839" spans="1:6" ht="9.75" customHeight="1">
      <c r="A839" s="53"/>
      <c r="B839" s="53"/>
      <c r="C839" s="53"/>
      <c r="D839" s="53"/>
      <c r="E839" s="351"/>
      <c r="F839" s="351"/>
    </row>
    <row r="840" spans="1:6" ht="9.75" customHeight="1">
      <c r="A840" s="53"/>
      <c r="B840" s="53"/>
      <c r="C840" s="53"/>
      <c r="D840" s="53"/>
      <c r="E840" s="351"/>
      <c r="F840" s="351"/>
    </row>
    <row r="841" spans="1:6" ht="9.75" customHeight="1">
      <c r="A841" s="53"/>
      <c r="B841" s="53"/>
      <c r="C841" s="53"/>
      <c r="D841" s="53"/>
      <c r="E841" s="351"/>
      <c r="F841" s="351"/>
    </row>
    <row r="842" spans="1:6" ht="9.75" customHeight="1">
      <c r="A842" s="53"/>
      <c r="B842" s="53"/>
      <c r="C842" s="53"/>
      <c r="D842" s="53"/>
      <c r="E842" s="351"/>
      <c r="F842" s="351"/>
    </row>
    <row r="843" spans="1:6" ht="9.75" customHeight="1">
      <c r="A843" s="53"/>
      <c r="B843" s="53"/>
      <c r="C843" s="53"/>
      <c r="D843" s="53"/>
      <c r="E843" s="351"/>
      <c r="F843" s="351"/>
    </row>
    <row r="844" spans="1:6" ht="9.75" customHeight="1">
      <c r="A844" s="53"/>
      <c r="B844" s="53"/>
      <c r="C844" s="53"/>
      <c r="D844" s="53"/>
      <c r="E844" s="351"/>
      <c r="F844" s="351"/>
    </row>
    <row r="845" spans="1:6" ht="9.75" customHeight="1">
      <c r="A845" s="53"/>
      <c r="B845" s="53"/>
      <c r="C845" s="53"/>
      <c r="D845" s="53"/>
      <c r="E845" s="351"/>
      <c r="F845" s="351"/>
    </row>
    <row r="846" spans="1:6" ht="9.75" customHeight="1">
      <c r="A846" s="53"/>
      <c r="B846" s="53"/>
      <c r="C846" s="53"/>
      <c r="D846" s="53"/>
      <c r="E846" s="351"/>
      <c r="F846" s="351"/>
    </row>
    <row r="847" spans="1:6" ht="9.75" customHeight="1">
      <c r="A847" s="53"/>
      <c r="B847" s="53"/>
      <c r="C847" s="53"/>
      <c r="D847" s="53"/>
      <c r="E847" s="351"/>
      <c r="F847" s="351"/>
    </row>
    <row r="848" spans="1:6" ht="9.75" customHeight="1">
      <c r="A848" s="53"/>
      <c r="B848" s="53"/>
      <c r="C848" s="53"/>
      <c r="D848" s="53"/>
      <c r="E848" s="351"/>
      <c r="F848" s="351"/>
    </row>
    <row r="849" spans="1:6" ht="9.75" customHeight="1">
      <c r="A849" s="53"/>
      <c r="B849" s="53"/>
      <c r="C849" s="53"/>
      <c r="D849" s="53"/>
      <c r="E849" s="351"/>
      <c r="F849" s="351"/>
    </row>
    <row r="850" spans="1:6" ht="9.75" customHeight="1">
      <c r="A850" s="53"/>
      <c r="B850" s="53"/>
      <c r="C850" s="53"/>
      <c r="D850" s="53"/>
      <c r="E850" s="351"/>
      <c r="F850" s="351"/>
    </row>
    <row r="851" spans="1:6" ht="9.75" customHeight="1">
      <c r="A851" s="53"/>
      <c r="B851" s="53"/>
      <c r="C851" s="53"/>
      <c r="D851" s="53"/>
      <c r="E851" s="351"/>
      <c r="F851" s="351"/>
    </row>
    <row r="852" spans="1:6" ht="9.75" customHeight="1">
      <c r="A852" s="53"/>
      <c r="B852" s="53"/>
      <c r="C852" s="53"/>
      <c r="D852" s="53"/>
      <c r="E852" s="351"/>
      <c r="F852" s="351"/>
    </row>
    <row r="853" spans="1:6" ht="9.75" customHeight="1">
      <c r="A853" s="53"/>
      <c r="B853" s="53"/>
      <c r="C853" s="53"/>
      <c r="D853" s="53"/>
      <c r="E853" s="351"/>
      <c r="F853" s="351"/>
    </row>
    <row r="854" spans="1:6" ht="9.75" customHeight="1">
      <c r="A854" s="53"/>
      <c r="B854" s="53"/>
      <c r="C854" s="53"/>
      <c r="D854" s="53"/>
      <c r="E854" s="351"/>
      <c r="F854" s="351"/>
    </row>
    <row r="855" spans="1:6" ht="9.75" customHeight="1">
      <c r="A855" s="53"/>
      <c r="B855" s="53"/>
      <c r="C855" s="53"/>
      <c r="D855" s="53"/>
      <c r="E855" s="351"/>
      <c r="F855" s="351"/>
    </row>
    <row r="856" spans="1:6" ht="9.75" customHeight="1">
      <c r="A856" s="53"/>
      <c r="B856" s="53"/>
      <c r="C856" s="53"/>
      <c r="D856" s="53"/>
      <c r="E856" s="351"/>
      <c r="F856" s="351"/>
    </row>
    <row r="857" spans="1:6" ht="9.75" customHeight="1">
      <c r="A857" s="53"/>
      <c r="B857" s="53"/>
      <c r="C857" s="53"/>
      <c r="D857" s="53"/>
      <c r="E857" s="351"/>
      <c r="F857" s="351"/>
    </row>
    <row r="858" spans="1:6" ht="9.75" customHeight="1">
      <c r="A858" s="53"/>
      <c r="B858" s="53"/>
      <c r="C858" s="53"/>
      <c r="D858" s="53"/>
      <c r="E858" s="351"/>
      <c r="F858" s="351"/>
    </row>
    <row r="859" spans="1:6" ht="9.75" customHeight="1">
      <c r="A859" s="53"/>
      <c r="B859" s="53"/>
      <c r="C859" s="53"/>
      <c r="D859" s="53"/>
      <c r="E859" s="351"/>
      <c r="F859" s="351"/>
    </row>
    <row r="860" spans="1:6" ht="9.75" customHeight="1">
      <c r="A860" s="53"/>
      <c r="B860" s="53"/>
      <c r="C860" s="53"/>
      <c r="D860" s="53"/>
      <c r="E860" s="351"/>
      <c r="F860" s="351"/>
    </row>
    <row r="861" spans="1:6" ht="9.75" customHeight="1">
      <c r="A861" s="53"/>
      <c r="B861" s="53"/>
      <c r="C861" s="53"/>
      <c r="D861" s="53"/>
      <c r="E861" s="351"/>
      <c r="F861" s="351"/>
    </row>
    <row r="862" spans="1:6" ht="9.75" customHeight="1">
      <c r="A862" s="53"/>
      <c r="B862" s="53"/>
      <c r="C862" s="53"/>
      <c r="D862" s="53"/>
      <c r="E862" s="351"/>
      <c r="F862" s="351"/>
    </row>
    <row r="863" spans="1:6" ht="9.75" customHeight="1">
      <c r="A863" s="53"/>
      <c r="B863" s="53"/>
      <c r="C863" s="53"/>
      <c r="D863" s="53"/>
      <c r="E863" s="351"/>
      <c r="F863" s="351"/>
    </row>
    <row r="864" spans="1:6" ht="9.75" customHeight="1">
      <c r="A864" s="53"/>
      <c r="B864" s="53"/>
      <c r="C864" s="53"/>
      <c r="D864" s="53"/>
      <c r="E864" s="351"/>
      <c r="F864" s="351"/>
    </row>
    <row r="865" spans="1:6" ht="9.75" customHeight="1">
      <c r="A865" s="53"/>
      <c r="B865" s="53"/>
      <c r="C865" s="53"/>
      <c r="D865" s="53"/>
      <c r="E865" s="351"/>
      <c r="F865" s="351"/>
    </row>
    <row r="866" spans="1:6" ht="9.75" customHeight="1">
      <c r="A866" s="53"/>
      <c r="B866" s="53"/>
      <c r="C866" s="53"/>
      <c r="D866" s="53"/>
      <c r="E866" s="351"/>
      <c r="F866" s="351"/>
    </row>
    <row r="867" spans="1:6" ht="9.75" customHeight="1">
      <c r="A867" s="53"/>
      <c r="B867" s="53"/>
      <c r="C867" s="53"/>
      <c r="D867" s="53"/>
      <c r="E867" s="351"/>
      <c r="F867" s="351"/>
    </row>
    <row r="868" spans="1:6" ht="9.75" customHeight="1">
      <c r="A868" s="53"/>
      <c r="B868" s="53"/>
      <c r="C868" s="53"/>
      <c r="D868" s="53"/>
      <c r="E868" s="351"/>
      <c r="F868" s="351"/>
    </row>
    <row r="869" spans="1:6" ht="9.75" customHeight="1">
      <c r="A869" s="53"/>
      <c r="B869" s="53"/>
      <c r="C869" s="53"/>
      <c r="D869" s="53"/>
      <c r="E869" s="351"/>
      <c r="F869" s="351"/>
    </row>
    <row r="870" spans="1:6" ht="9.75" customHeight="1">
      <c r="A870" s="53"/>
      <c r="B870" s="53"/>
      <c r="C870" s="53"/>
      <c r="D870" s="53"/>
      <c r="E870" s="351"/>
      <c r="F870" s="351"/>
    </row>
    <row r="871" spans="1:6" ht="9.75" customHeight="1">
      <c r="A871" s="53"/>
      <c r="B871" s="53"/>
      <c r="C871" s="53"/>
      <c r="D871" s="53"/>
      <c r="E871" s="351"/>
      <c r="F871" s="351"/>
    </row>
    <row r="872" spans="1:6" ht="9.75" customHeight="1">
      <c r="A872" s="53"/>
      <c r="B872" s="53"/>
      <c r="C872" s="53"/>
      <c r="D872" s="53"/>
      <c r="E872" s="351"/>
      <c r="F872" s="351"/>
    </row>
    <row r="873" spans="1:6" ht="9.75" customHeight="1">
      <c r="A873" s="53"/>
      <c r="B873" s="53"/>
      <c r="C873" s="53"/>
      <c r="D873" s="53"/>
      <c r="E873" s="351"/>
      <c r="F873" s="351"/>
    </row>
    <row r="874" spans="1:6" ht="9.75" customHeight="1">
      <c r="A874" s="53"/>
      <c r="B874" s="53"/>
      <c r="C874" s="53"/>
      <c r="D874" s="53"/>
      <c r="E874" s="351"/>
      <c r="F874" s="351"/>
    </row>
    <row r="875" spans="1:6" ht="9.75" customHeight="1">
      <c r="A875" s="53"/>
      <c r="B875" s="53"/>
      <c r="C875" s="53"/>
      <c r="D875" s="53"/>
      <c r="E875" s="351"/>
      <c r="F875" s="351"/>
    </row>
    <row r="876" spans="1:6" ht="9.75" customHeight="1">
      <c r="A876" s="53"/>
      <c r="B876" s="53"/>
      <c r="C876" s="53"/>
      <c r="D876" s="53"/>
      <c r="E876" s="351"/>
      <c r="F876" s="351"/>
    </row>
    <row r="877" spans="1:6" ht="9.75" customHeight="1">
      <c r="A877" s="53"/>
      <c r="B877" s="53"/>
      <c r="C877" s="53"/>
      <c r="D877" s="53"/>
      <c r="E877" s="351"/>
      <c r="F877" s="351"/>
    </row>
    <row r="878" spans="1:6" ht="9.75" customHeight="1">
      <c r="A878" s="53"/>
      <c r="B878" s="53"/>
      <c r="C878" s="53"/>
      <c r="D878" s="53"/>
      <c r="E878" s="351"/>
      <c r="F878" s="351"/>
    </row>
    <row r="879" spans="1:6" ht="9.75" customHeight="1">
      <c r="A879" s="53"/>
      <c r="B879" s="53"/>
      <c r="C879" s="53"/>
      <c r="D879" s="53"/>
      <c r="E879" s="351"/>
      <c r="F879" s="351"/>
    </row>
    <row r="880" spans="1:6" ht="9.75" customHeight="1">
      <c r="A880" s="53"/>
      <c r="B880" s="53"/>
      <c r="C880" s="53"/>
      <c r="D880" s="53"/>
      <c r="E880" s="351"/>
      <c r="F880" s="351"/>
    </row>
    <row r="881" spans="1:6" ht="9.75" customHeight="1">
      <c r="A881" s="53"/>
      <c r="B881" s="53"/>
      <c r="C881" s="53"/>
      <c r="D881" s="53"/>
      <c r="E881" s="351"/>
      <c r="F881" s="351"/>
    </row>
    <row r="882" spans="1:6" ht="9.75" customHeight="1">
      <c r="A882" s="53"/>
      <c r="B882" s="53"/>
      <c r="C882" s="53"/>
      <c r="D882" s="53"/>
      <c r="E882" s="351"/>
      <c r="F882" s="351"/>
    </row>
    <row r="883" spans="1:6" ht="9.75" customHeight="1">
      <c r="A883" s="53"/>
      <c r="B883" s="53"/>
      <c r="C883" s="53"/>
      <c r="D883" s="53"/>
      <c r="E883" s="351"/>
      <c r="F883" s="351"/>
    </row>
    <row r="884" spans="1:6" ht="9.75" customHeight="1">
      <c r="A884" s="53"/>
      <c r="B884" s="53"/>
      <c r="C884" s="53"/>
      <c r="D884" s="53"/>
      <c r="E884" s="351"/>
      <c r="F884" s="351"/>
    </row>
    <row r="885" spans="1:6" ht="9.75" customHeight="1">
      <c r="A885" s="53"/>
      <c r="B885" s="53"/>
      <c r="C885" s="53"/>
      <c r="D885" s="53"/>
      <c r="E885" s="351"/>
      <c r="F885" s="351"/>
    </row>
    <row r="886" spans="1:6" ht="9.75" customHeight="1">
      <c r="A886" s="53"/>
      <c r="B886" s="53"/>
      <c r="C886" s="53"/>
      <c r="D886" s="53"/>
      <c r="E886" s="351"/>
      <c r="F886" s="351"/>
    </row>
    <row r="887" spans="1:6" ht="9.75" customHeight="1">
      <c r="A887" s="53"/>
      <c r="B887" s="53"/>
      <c r="C887" s="53"/>
      <c r="D887" s="53"/>
      <c r="E887" s="351"/>
      <c r="F887" s="351"/>
    </row>
    <row r="888" spans="1:6" ht="9.75" customHeight="1">
      <c r="A888" s="53"/>
      <c r="B888" s="53"/>
      <c r="C888" s="53"/>
      <c r="D888" s="53"/>
      <c r="E888" s="351"/>
      <c r="F888" s="351"/>
    </row>
    <row r="889" spans="1:6" ht="9.75" customHeight="1">
      <c r="A889" s="53"/>
      <c r="B889" s="53"/>
      <c r="C889" s="53"/>
      <c r="D889" s="53"/>
      <c r="E889" s="351"/>
      <c r="F889" s="351"/>
    </row>
    <row r="890" spans="1:6" ht="9.75" customHeight="1">
      <c r="A890" s="53"/>
      <c r="B890" s="53"/>
      <c r="C890" s="53"/>
      <c r="D890" s="53"/>
      <c r="E890" s="351"/>
      <c r="F890" s="351"/>
    </row>
    <row r="891" spans="1:6" ht="9.75" customHeight="1">
      <c r="A891" s="53"/>
      <c r="B891" s="53"/>
      <c r="C891" s="53"/>
      <c r="D891" s="53"/>
      <c r="E891" s="351"/>
      <c r="F891" s="351"/>
    </row>
    <row r="892" spans="1:6" ht="9.75" customHeight="1">
      <c r="A892" s="53"/>
      <c r="B892" s="53"/>
      <c r="C892" s="53"/>
      <c r="D892" s="53"/>
      <c r="E892" s="351"/>
      <c r="F892" s="351"/>
    </row>
    <row r="893" spans="1:6" ht="9.75" customHeight="1">
      <c r="A893" s="53"/>
      <c r="B893" s="53"/>
      <c r="C893" s="53"/>
      <c r="D893" s="53"/>
      <c r="E893" s="351"/>
      <c r="F893" s="351"/>
    </row>
    <row r="894" spans="1:6" ht="9.75" customHeight="1">
      <c r="A894" s="53"/>
      <c r="B894" s="53"/>
      <c r="C894" s="53"/>
      <c r="D894" s="53"/>
      <c r="E894" s="351"/>
      <c r="F894" s="351"/>
    </row>
    <row r="895" spans="1:6" ht="9.75" customHeight="1">
      <c r="A895" s="53"/>
      <c r="B895" s="53"/>
      <c r="C895" s="53"/>
      <c r="D895" s="53"/>
      <c r="E895" s="351"/>
      <c r="F895" s="351"/>
    </row>
    <row r="896" spans="1:6" ht="9.75" customHeight="1">
      <c r="A896" s="53"/>
      <c r="B896" s="53"/>
      <c r="C896" s="53"/>
      <c r="D896" s="53"/>
      <c r="E896" s="351"/>
      <c r="F896" s="351"/>
    </row>
    <row r="897" spans="1:6" ht="9.75" customHeight="1">
      <c r="A897" s="53"/>
      <c r="B897" s="53"/>
      <c r="C897" s="53"/>
      <c r="D897" s="53"/>
      <c r="E897" s="351"/>
      <c r="F897" s="351"/>
    </row>
    <row r="898" spans="1:6" ht="9.75" customHeight="1">
      <c r="A898" s="53"/>
      <c r="B898" s="53"/>
      <c r="C898" s="53"/>
      <c r="D898" s="53"/>
      <c r="E898" s="351"/>
      <c r="F898" s="351"/>
    </row>
    <row r="899" spans="1:6" ht="9.75" customHeight="1">
      <c r="A899" s="53"/>
      <c r="B899" s="53"/>
      <c r="C899" s="53"/>
      <c r="D899" s="53"/>
      <c r="E899" s="351"/>
      <c r="F899" s="351"/>
    </row>
    <row r="900" spans="1:6" ht="9.75" customHeight="1">
      <c r="A900" s="53"/>
      <c r="B900" s="53"/>
      <c r="C900" s="53"/>
      <c r="D900" s="53"/>
      <c r="E900" s="351"/>
      <c r="F900" s="351"/>
    </row>
    <row r="901" spans="1:6" ht="9.75" customHeight="1">
      <c r="A901" s="53"/>
      <c r="B901" s="53"/>
      <c r="C901" s="53"/>
      <c r="D901" s="53"/>
      <c r="E901" s="351"/>
      <c r="F901" s="351"/>
    </row>
    <row r="902" spans="1:6" ht="9.75" customHeight="1">
      <c r="A902" s="53"/>
      <c r="B902" s="53"/>
      <c r="C902" s="53"/>
      <c r="D902" s="53"/>
      <c r="E902" s="351"/>
      <c r="F902" s="351"/>
    </row>
    <row r="903" spans="1:6" ht="9.75" customHeight="1">
      <c r="A903" s="53"/>
      <c r="B903" s="53"/>
      <c r="C903" s="53"/>
      <c r="D903" s="53"/>
      <c r="E903" s="351"/>
      <c r="F903" s="351"/>
    </row>
    <row r="904" spans="1:6" ht="9.75" customHeight="1">
      <c r="A904" s="53"/>
      <c r="B904" s="53"/>
      <c r="C904" s="53"/>
      <c r="D904" s="53"/>
      <c r="E904" s="351"/>
      <c r="F904" s="351"/>
    </row>
    <row r="905" spans="1:6" ht="9.75" customHeight="1">
      <c r="A905" s="53"/>
      <c r="B905" s="53"/>
      <c r="C905" s="53"/>
      <c r="D905" s="53"/>
      <c r="E905" s="351"/>
      <c r="F905" s="351"/>
    </row>
    <row r="906" spans="5:6" ht="9.75" customHeight="1">
      <c r="E906" s="351"/>
      <c r="F906" s="351"/>
    </row>
    <row r="907" spans="5:6" ht="9.75" customHeight="1">
      <c r="E907" s="351"/>
      <c r="F907" s="351"/>
    </row>
    <row r="908" spans="5:6" ht="9.75" customHeight="1">
      <c r="E908" s="351"/>
      <c r="F908" s="351"/>
    </row>
    <row r="909" spans="5:6" ht="9.75" customHeight="1">
      <c r="E909" s="351"/>
      <c r="F909" s="351"/>
    </row>
    <row r="910" spans="5:6" ht="9.75" customHeight="1">
      <c r="E910" s="351"/>
      <c r="F910" s="351"/>
    </row>
    <row r="911" spans="5:6" ht="9.75" customHeight="1">
      <c r="E911" s="351"/>
      <c r="F911" s="351"/>
    </row>
    <row r="912" spans="5:6" ht="9.75" customHeight="1">
      <c r="E912" s="351"/>
      <c r="F912" s="351"/>
    </row>
    <row r="913" spans="5:6" ht="9.75" customHeight="1">
      <c r="E913" s="351"/>
      <c r="F913" s="351"/>
    </row>
    <row r="914" spans="5:6" ht="9.75" customHeight="1">
      <c r="E914" s="351"/>
      <c r="F914" s="351"/>
    </row>
    <row r="915" spans="5:6" ht="9.75" customHeight="1">
      <c r="E915" s="351"/>
      <c r="F915" s="351"/>
    </row>
    <row r="916" spans="5:6" ht="9.75" customHeight="1">
      <c r="E916" s="351"/>
      <c r="F916" s="351"/>
    </row>
    <row r="917" spans="5:6" ht="9.75" customHeight="1">
      <c r="E917" s="351"/>
      <c r="F917" s="351"/>
    </row>
    <row r="918" spans="5:6" ht="9.75" customHeight="1">
      <c r="E918" s="351"/>
      <c r="F918" s="351"/>
    </row>
    <row r="919" spans="5:6" ht="9.75" customHeight="1">
      <c r="E919" s="351"/>
      <c r="F919" s="351"/>
    </row>
    <row r="920" spans="5:6" ht="9.75" customHeight="1">
      <c r="E920" s="351"/>
      <c r="F920" s="351"/>
    </row>
    <row r="921" spans="5:6" ht="9.75" customHeight="1">
      <c r="E921" s="351"/>
      <c r="F921" s="351"/>
    </row>
    <row r="922" spans="5:6" ht="9.75" customHeight="1">
      <c r="E922" s="351"/>
      <c r="F922" s="351"/>
    </row>
    <row r="923" spans="5:6" ht="9.75" customHeight="1">
      <c r="E923" s="351"/>
      <c r="F923" s="351"/>
    </row>
    <row r="924" spans="5:6" ht="9.75" customHeight="1">
      <c r="E924" s="351"/>
      <c r="F924" s="351"/>
    </row>
    <row r="925" spans="5:6" ht="9.75" customHeight="1">
      <c r="E925" s="351"/>
      <c r="F925" s="351"/>
    </row>
    <row r="926" spans="5:6" ht="9.75" customHeight="1">
      <c r="E926" s="351"/>
      <c r="F926" s="351"/>
    </row>
    <row r="927" spans="5:6" ht="9.75" customHeight="1">
      <c r="E927" s="351"/>
      <c r="F927" s="351"/>
    </row>
    <row r="928" spans="5:6" ht="9.75" customHeight="1">
      <c r="E928" s="351"/>
      <c r="F928" s="351"/>
    </row>
    <row r="929" spans="5:6" ht="9.75" customHeight="1">
      <c r="E929" s="351"/>
      <c r="F929" s="351"/>
    </row>
    <row r="930" spans="5:6" ht="9.75" customHeight="1">
      <c r="E930" s="351"/>
      <c r="F930" s="351"/>
    </row>
    <row r="931" spans="5:6" ht="9.75" customHeight="1">
      <c r="E931" s="351"/>
      <c r="F931" s="351"/>
    </row>
    <row r="932" spans="5:6" ht="9.75" customHeight="1">
      <c r="E932" s="351"/>
      <c r="F932" s="351"/>
    </row>
    <row r="933" spans="5:6" ht="9.75" customHeight="1">
      <c r="E933" s="351"/>
      <c r="F933" s="351"/>
    </row>
    <row r="934" spans="5:6" ht="9.75" customHeight="1">
      <c r="E934" s="351"/>
      <c r="F934" s="351"/>
    </row>
    <row r="935" spans="5:6" ht="9.75" customHeight="1">
      <c r="E935" s="351"/>
      <c r="F935" s="351"/>
    </row>
    <row r="936" spans="5:6" ht="9.75" customHeight="1">
      <c r="E936" s="351"/>
      <c r="F936" s="351"/>
    </row>
    <row r="937" spans="5:6" ht="9.75" customHeight="1">
      <c r="E937" s="351"/>
      <c r="F937" s="351"/>
    </row>
    <row r="938" spans="5:6" ht="9.75" customHeight="1">
      <c r="E938" s="351"/>
      <c r="F938" s="351"/>
    </row>
    <row r="939" spans="5:6" ht="9.75" customHeight="1">
      <c r="E939" s="351"/>
      <c r="F939" s="351"/>
    </row>
    <row r="940" spans="5:6" ht="9.75" customHeight="1">
      <c r="E940" s="351"/>
      <c r="F940" s="351"/>
    </row>
    <row r="941" spans="5:6" ht="9.75" customHeight="1">
      <c r="E941" s="351"/>
      <c r="F941" s="351"/>
    </row>
    <row r="942" spans="5:6" ht="9.75" customHeight="1">
      <c r="E942" s="351"/>
      <c r="F942" s="351"/>
    </row>
    <row r="943" spans="5:6" ht="9.75" customHeight="1">
      <c r="E943" s="351"/>
      <c r="F943" s="351"/>
    </row>
    <row r="944" spans="5:6" ht="9.75" customHeight="1">
      <c r="E944" s="351"/>
      <c r="F944" s="351"/>
    </row>
    <row r="945" spans="5:6" ht="9.75" customHeight="1">
      <c r="E945" s="351"/>
      <c r="F945" s="351"/>
    </row>
    <row r="946" spans="5:6" ht="9.75" customHeight="1">
      <c r="E946" s="351"/>
      <c r="F946" s="351"/>
    </row>
    <row r="947" spans="5:6" ht="9.75" customHeight="1">
      <c r="E947" s="351"/>
      <c r="F947" s="351"/>
    </row>
    <row r="948" spans="5:6" ht="9.75" customHeight="1">
      <c r="E948" s="351"/>
      <c r="F948" s="351"/>
    </row>
    <row r="949" spans="5:6" ht="9.75" customHeight="1">
      <c r="E949" s="351"/>
      <c r="F949" s="351"/>
    </row>
    <row r="950" spans="5:6" ht="9.75" customHeight="1">
      <c r="E950" s="351"/>
      <c r="F950" s="351"/>
    </row>
    <row r="951" spans="5:6" ht="9.75" customHeight="1">
      <c r="E951" s="351"/>
      <c r="F951" s="351"/>
    </row>
    <row r="952" spans="5:6" ht="9.75" customHeight="1">
      <c r="E952" s="351"/>
      <c r="F952" s="351"/>
    </row>
    <row r="953" spans="5:6" ht="9.75" customHeight="1">
      <c r="E953" s="351"/>
      <c r="F953" s="351"/>
    </row>
    <row r="954" spans="5:6" ht="9.75" customHeight="1">
      <c r="E954" s="351"/>
      <c r="F954" s="351"/>
    </row>
    <row r="955" spans="5:6" ht="9.75" customHeight="1">
      <c r="E955" s="351"/>
      <c r="F955" s="351"/>
    </row>
    <row r="956" spans="5:6" ht="9.75" customHeight="1">
      <c r="E956" s="351"/>
      <c r="F956" s="351"/>
    </row>
    <row r="957" spans="5:6" ht="9.75" customHeight="1">
      <c r="E957" s="351"/>
      <c r="F957" s="351"/>
    </row>
    <row r="958" spans="5:6" ht="9.75" customHeight="1">
      <c r="E958" s="351"/>
      <c r="F958" s="351"/>
    </row>
    <row r="959" spans="5:6" ht="9.75" customHeight="1">
      <c r="E959" s="351"/>
      <c r="F959" s="351"/>
    </row>
    <row r="960" spans="5:6" ht="9.75" customHeight="1">
      <c r="E960" s="351"/>
      <c r="F960" s="351"/>
    </row>
    <row r="961" spans="5:6" ht="9.75" customHeight="1">
      <c r="E961" s="351"/>
      <c r="F961" s="351"/>
    </row>
    <row r="962" spans="5:6" ht="9.75" customHeight="1">
      <c r="E962" s="351"/>
      <c r="F962" s="351"/>
    </row>
    <row r="963" spans="5:6" ht="9.75" customHeight="1">
      <c r="E963" s="351"/>
      <c r="F963" s="351"/>
    </row>
    <row r="964" spans="5:6" ht="9.75" customHeight="1">
      <c r="E964" s="351"/>
      <c r="F964" s="351"/>
    </row>
    <row r="965" spans="5:6" ht="9.75" customHeight="1">
      <c r="E965" s="351"/>
      <c r="F965" s="351"/>
    </row>
    <row r="966" spans="5:6" ht="9.75" customHeight="1">
      <c r="E966" s="351"/>
      <c r="F966" s="351"/>
    </row>
    <row r="967" spans="5:6" ht="9.75" customHeight="1">
      <c r="E967" s="351"/>
      <c r="F967" s="351"/>
    </row>
    <row r="968" spans="5:6" ht="9.75" customHeight="1">
      <c r="E968" s="351"/>
      <c r="F968" s="351"/>
    </row>
    <row r="969" spans="5:6" ht="9.75" customHeight="1">
      <c r="E969" s="351"/>
      <c r="F969" s="351"/>
    </row>
    <row r="970" spans="5:6" ht="9.75" customHeight="1">
      <c r="E970" s="351"/>
      <c r="F970" s="351"/>
    </row>
    <row r="971" spans="5:6" ht="9.75" customHeight="1">
      <c r="E971" s="351"/>
      <c r="F971" s="351"/>
    </row>
    <row r="972" spans="5:6" ht="9.75" customHeight="1">
      <c r="E972" s="351"/>
      <c r="F972" s="351"/>
    </row>
    <row r="973" spans="5:6" ht="9.75" customHeight="1">
      <c r="E973" s="351"/>
      <c r="F973" s="351"/>
    </row>
    <row r="974" spans="5:6" ht="9.75" customHeight="1">
      <c r="E974" s="351"/>
      <c r="F974" s="351"/>
    </row>
    <row r="975" spans="5:6" ht="9.75" customHeight="1">
      <c r="E975" s="351"/>
      <c r="F975" s="351"/>
    </row>
    <row r="976" spans="5:6" ht="9.75" customHeight="1">
      <c r="E976" s="351"/>
      <c r="F976" s="351"/>
    </row>
    <row r="977" spans="5:6" ht="9.75" customHeight="1">
      <c r="E977" s="351"/>
      <c r="F977" s="351"/>
    </row>
    <row r="978" spans="5:6" ht="9.75" customHeight="1">
      <c r="E978" s="351"/>
      <c r="F978" s="351"/>
    </row>
    <row r="979" spans="5:6" ht="9.75" customHeight="1">
      <c r="E979" s="351"/>
      <c r="F979" s="351"/>
    </row>
    <row r="980" spans="5:6" ht="9.75" customHeight="1">
      <c r="E980" s="351"/>
      <c r="F980" s="351"/>
    </row>
    <row r="981" spans="5:6" ht="9.75" customHeight="1">
      <c r="E981" s="351"/>
      <c r="F981" s="351"/>
    </row>
    <row r="982" spans="5:6" ht="9.75" customHeight="1">
      <c r="E982" s="351"/>
      <c r="F982" s="351"/>
    </row>
    <row r="983" spans="5:6" ht="9.75" customHeight="1">
      <c r="E983" s="351"/>
      <c r="F983" s="351"/>
    </row>
    <row r="984" spans="5:6" ht="9.75" customHeight="1">
      <c r="E984" s="351"/>
      <c r="F984" s="351"/>
    </row>
    <row r="985" spans="5:6" ht="9.75" customHeight="1">
      <c r="E985" s="351"/>
      <c r="F985" s="351"/>
    </row>
    <row r="986" spans="5:6" ht="9.75" customHeight="1">
      <c r="E986" s="351"/>
      <c r="F986" s="351"/>
    </row>
    <row r="987" spans="5:6" ht="9.75" customHeight="1">
      <c r="E987" s="351"/>
      <c r="F987" s="351"/>
    </row>
    <row r="988" spans="5:6" ht="9.75" customHeight="1">
      <c r="E988" s="351"/>
      <c r="F988" s="351"/>
    </row>
    <row r="989" spans="5:6" ht="9.75" customHeight="1">
      <c r="E989" s="351"/>
      <c r="F989" s="351"/>
    </row>
    <row r="990" spans="5:6" ht="9.75" customHeight="1">
      <c r="E990" s="351"/>
      <c r="F990" s="351"/>
    </row>
    <row r="991" spans="5:6" ht="9.75" customHeight="1">
      <c r="E991" s="351"/>
      <c r="F991" s="351"/>
    </row>
    <row r="992" spans="5:6" ht="9.75" customHeight="1">
      <c r="E992" s="351"/>
      <c r="F992" s="351"/>
    </row>
    <row r="993" spans="5:6" ht="9.75" customHeight="1">
      <c r="E993" s="351"/>
      <c r="F993" s="351"/>
    </row>
    <row r="994" spans="5:6" ht="9.75" customHeight="1">
      <c r="E994" s="351"/>
      <c r="F994" s="351"/>
    </row>
    <row r="995" spans="5:6" ht="9.75" customHeight="1">
      <c r="E995" s="351"/>
      <c r="F995" s="351"/>
    </row>
    <row r="996" spans="5:6" ht="9.75" customHeight="1">
      <c r="E996" s="351"/>
      <c r="F996" s="351"/>
    </row>
    <row r="997" spans="5:6" ht="9.75" customHeight="1">
      <c r="E997" s="351"/>
      <c r="F997" s="351"/>
    </row>
    <row r="998" spans="5:6" ht="9.75" customHeight="1">
      <c r="E998" s="351"/>
      <c r="F998" s="351"/>
    </row>
    <row r="999" spans="5:6" ht="9.75" customHeight="1">
      <c r="E999" s="351"/>
      <c r="F999" s="351"/>
    </row>
    <row r="1000" spans="5:6" ht="9.75" customHeight="1">
      <c r="E1000" s="351"/>
      <c r="F1000" s="351"/>
    </row>
    <row r="1001" spans="5:6" ht="9.75" customHeight="1">
      <c r="E1001" s="351"/>
      <c r="F1001" s="351"/>
    </row>
    <row r="1002" spans="5:6" ht="9.75" customHeight="1">
      <c r="E1002" s="351"/>
      <c r="F1002" s="351"/>
    </row>
    <row r="1003" spans="5:6" ht="9.75" customHeight="1">
      <c r="E1003" s="351"/>
      <c r="F1003" s="351"/>
    </row>
    <row r="1004" spans="5:6" ht="9.75" customHeight="1">
      <c r="E1004" s="351"/>
      <c r="F1004" s="351"/>
    </row>
    <row r="1005" spans="5:6" ht="9.75" customHeight="1">
      <c r="E1005" s="351"/>
      <c r="F1005" s="351"/>
    </row>
    <row r="1006" spans="5:6" ht="9.75" customHeight="1">
      <c r="E1006" s="351"/>
      <c r="F1006" s="351"/>
    </row>
    <row r="1007" spans="5:6" ht="9.75" customHeight="1">
      <c r="E1007" s="351"/>
      <c r="F1007" s="351"/>
    </row>
    <row r="1008" spans="5:6" ht="9.75" customHeight="1">
      <c r="E1008" s="351"/>
      <c r="F1008" s="351"/>
    </row>
    <row r="1009" spans="5:6" ht="9.75" customHeight="1">
      <c r="E1009" s="351"/>
      <c r="F1009" s="351"/>
    </row>
    <row r="1010" spans="5:6" ht="9.75" customHeight="1">
      <c r="E1010" s="351"/>
      <c r="F1010" s="351"/>
    </row>
    <row r="1011" spans="5:6" ht="9.75" customHeight="1">
      <c r="E1011" s="351"/>
      <c r="F1011" s="351"/>
    </row>
    <row r="1012" spans="5:6" ht="9.75" customHeight="1">
      <c r="E1012" s="351"/>
      <c r="F1012" s="351"/>
    </row>
    <row r="1013" spans="5:6" ht="9.75" customHeight="1">
      <c r="E1013" s="351"/>
      <c r="F1013" s="351"/>
    </row>
    <row r="1014" spans="5:6" ht="9.75" customHeight="1">
      <c r="E1014" s="351"/>
      <c r="F1014" s="351"/>
    </row>
    <row r="1015" spans="5:6" ht="9.75" customHeight="1">
      <c r="E1015" s="351"/>
      <c r="F1015" s="351"/>
    </row>
    <row r="1016" spans="5:6" ht="9.75" customHeight="1">
      <c r="E1016" s="351"/>
      <c r="F1016" s="351"/>
    </row>
    <row r="1017" spans="5:6" ht="9.75" customHeight="1">
      <c r="E1017" s="351"/>
      <c r="F1017" s="351"/>
    </row>
    <row r="1018" spans="5:6" ht="9.75" customHeight="1">
      <c r="E1018" s="351"/>
      <c r="F1018" s="351"/>
    </row>
    <row r="1019" spans="5:6" ht="9.75" customHeight="1">
      <c r="E1019" s="351"/>
      <c r="F1019" s="351"/>
    </row>
    <row r="1020" spans="5:6" ht="9.75" customHeight="1">
      <c r="E1020" s="351"/>
      <c r="F1020" s="351"/>
    </row>
    <row r="1021" spans="5:6" ht="9.75" customHeight="1">
      <c r="E1021" s="351"/>
      <c r="F1021" s="351"/>
    </row>
    <row r="1022" spans="5:6" ht="9.75" customHeight="1">
      <c r="E1022" s="351"/>
      <c r="F1022" s="351"/>
    </row>
    <row r="1023" spans="5:6" ht="9.75" customHeight="1">
      <c r="E1023" s="351"/>
      <c r="F1023" s="351"/>
    </row>
    <row r="1024" spans="5:6" ht="9.75" customHeight="1">
      <c r="E1024" s="351"/>
      <c r="F1024" s="351"/>
    </row>
    <row r="1025" spans="5:6" ht="9.75" customHeight="1">
      <c r="E1025" s="351"/>
      <c r="F1025" s="351"/>
    </row>
    <row r="1026" spans="5:6" ht="9.75" customHeight="1">
      <c r="E1026" s="351"/>
      <c r="F1026" s="351"/>
    </row>
    <row r="1027" spans="5:6" ht="9.75" customHeight="1">
      <c r="E1027" s="351"/>
      <c r="F1027" s="351"/>
    </row>
    <row r="1028" spans="5:6" ht="9.75" customHeight="1">
      <c r="E1028" s="351"/>
      <c r="F1028" s="351"/>
    </row>
    <row r="1029" spans="5:6" ht="9.75" customHeight="1">
      <c r="E1029" s="351"/>
      <c r="F1029" s="351"/>
    </row>
    <row r="1030" spans="5:6" ht="9.75" customHeight="1">
      <c r="E1030" s="351"/>
      <c r="F1030" s="351"/>
    </row>
    <row r="1031" spans="5:6" ht="9.75" customHeight="1">
      <c r="E1031" s="351"/>
      <c r="F1031" s="351"/>
    </row>
    <row r="1032" spans="5:6" ht="9.75" customHeight="1">
      <c r="E1032" s="351"/>
      <c r="F1032" s="351"/>
    </row>
    <row r="1033" spans="5:6" ht="9.75" customHeight="1">
      <c r="E1033" s="351"/>
      <c r="F1033" s="351"/>
    </row>
    <row r="1034" spans="5:6" ht="9.75" customHeight="1">
      <c r="E1034" s="351"/>
      <c r="F1034" s="351"/>
    </row>
    <row r="1035" spans="5:6" ht="9.75" customHeight="1">
      <c r="E1035" s="351"/>
      <c r="F1035" s="351"/>
    </row>
    <row r="1036" spans="5:6" ht="9.75" customHeight="1">
      <c r="E1036" s="351"/>
      <c r="F1036" s="351"/>
    </row>
    <row r="1037" spans="5:6" ht="9.75" customHeight="1">
      <c r="E1037" s="351"/>
      <c r="F1037" s="351"/>
    </row>
    <row r="1038" spans="5:6" ht="9.75" customHeight="1">
      <c r="E1038" s="351"/>
      <c r="F1038" s="351"/>
    </row>
    <row r="1039" spans="5:6" ht="9.75" customHeight="1">
      <c r="E1039" s="351"/>
      <c r="F1039" s="351"/>
    </row>
    <row r="1040" spans="5:6" ht="9.75" customHeight="1">
      <c r="E1040" s="351"/>
      <c r="F1040" s="351"/>
    </row>
    <row r="1041" spans="5:6" ht="9.75" customHeight="1">
      <c r="E1041" s="351"/>
      <c r="F1041" s="351"/>
    </row>
    <row r="1042" spans="5:6" ht="9.75" customHeight="1">
      <c r="E1042" s="351"/>
      <c r="F1042" s="351"/>
    </row>
    <row r="1043" spans="5:6" ht="9.75" customHeight="1">
      <c r="E1043" s="351"/>
      <c r="F1043" s="351"/>
    </row>
    <row r="1044" spans="5:6" ht="9.75" customHeight="1">
      <c r="E1044" s="351"/>
      <c r="F1044" s="351"/>
    </row>
    <row r="1045" spans="5:6" ht="9.75" customHeight="1">
      <c r="E1045" s="351"/>
      <c r="F1045" s="351"/>
    </row>
    <row r="1046" spans="5:6" ht="9.75" customHeight="1">
      <c r="E1046" s="351"/>
      <c r="F1046" s="351"/>
    </row>
    <row r="1047" spans="5:6" ht="9.75" customHeight="1">
      <c r="E1047" s="351"/>
      <c r="F1047" s="351"/>
    </row>
    <row r="1048" spans="5:6" ht="9.75" customHeight="1">
      <c r="E1048" s="351"/>
      <c r="F1048" s="351"/>
    </row>
    <row r="1049" spans="5:6" ht="9.75" customHeight="1">
      <c r="E1049" s="351"/>
      <c r="F1049" s="351"/>
    </row>
    <row r="1050" spans="5:6" ht="9.75" customHeight="1">
      <c r="E1050" s="351"/>
      <c r="F1050" s="351"/>
    </row>
    <row r="1051" spans="5:6" ht="9.75" customHeight="1">
      <c r="E1051" s="351"/>
      <c r="F1051" s="351"/>
    </row>
    <row r="1052" spans="5:6" ht="9.75" customHeight="1">
      <c r="E1052" s="351"/>
      <c r="F1052" s="351"/>
    </row>
    <row r="1053" spans="5:6" ht="9.75" customHeight="1">
      <c r="E1053" s="351"/>
      <c r="F1053" s="351"/>
    </row>
    <row r="1054" spans="5:6" ht="9.75" customHeight="1">
      <c r="E1054" s="351"/>
      <c r="F1054" s="351"/>
    </row>
    <row r="1055" spans="5:6" ht="9.75" customHeight="1">
      <c r="E1055" s="351"/>
      <c r="F1055" s="351"/>
    </row>
    <row r="1056" spans="5:6" ht="9.75" customHeight="1">
      <c r="E1056" s="351"/>
      <c r="F1056" s="351"/>
    </row>
    <row r="1057" spans="5:6" ht="9.75" customHeight="1">
      <c r="E1057" s="351"/>
      <c r="F1057" s="351"/>
    </row>
    <row r="1058" spans="5:6" ht="9.75" customHeight="1">
      <c r="E1058" s="351"/>
      <c r="F1058" s="351"/>
    </row>
    <row r="1059" spans="5:6" ht="9.75" customHeight="1">
      <c r="E1059" s="351"/>
      <c r="F1059" s="351"/>
    </row>
    <row r="1060" spans="5:6" ht="9.75" customHeight="1">
      <c r="E1060" s="351"/>
      <c r="F1060" s="351"/>
    </row>
    <row r="1061" spans="5:6" ht="9.75" customHeight="1">
      <c r="E1061" s="351"/>
      <c r="F1061" s="351"/>
    </row>
    <row r="1062" spans="5:6" ht="9.75" customHeight="1">
      <c r="E1062" s="351"/>
      <c r="F1062" s="351"/>
    </row>
    <row r="1063" spans="5:6" ht="9.75" customHeight="1">
      <c r="E1063" s="351"/>
      <c r="F1063" s="351"/>
    </row>
    <row r="1064" spans="5:6" ht="9.75" customHeight="1">
      <c r="E1064" s="351"/>
      <c r="F1064" s="351"/>
    </row>
    <row r="1065" spans="5:6" ht="9.75" customHeight="1">
      <c r="E1065" s="351"/>
      <c r="F1065" s="351"/>
    </row>
    <row r="1066" spans="5:6" ht="9.75" customHeight="1">
      <c r="E1066" s="351"/>
      <c r="F1066" s="351"/>
    </row>
    <row r="1067" spans="5:6" ht="9.75" customHeight="1">
      <c r="E1067" s="351"/>
      <c r="F1067" s="351"/>
    </row>
    <row r="1068" spans="5:6" ht="9.75" customHeight="1">
      <c r="E1068" s="351"/>
      <c r="F1068" s="351"/>
    </row>
    <row r="1069" spans="5:6" ht="9.75" customHeight="1">
      <c r="E1069" s="351"/>
      <c r="F1069" s="351"/>
    </row>
    <row r="1070" spans="5:6" ht="9.75" customHeight="1">
      <c r="E1070" s="351"/>
      <c r="F1070" s="351"/>
    </row>
    <row r="1071" spans="5:6" ht="9.75" customHeight="1">
      <c r="E1071" s="351"/>
      <c r="F1071" s="351"/>
    </row>
    <row r="1072" spans="5:6" ht="9.75" customHeight="1">
      <c r="E1072" s="351"/>
      <c r="F1072" s="351"/>
    </row>
    <row r="1073" spans="5:6" ht="9.75" customHeight="1">
      <c r="E1073" s="351"/>
      <c r="F1073" s="351"/>
    </row>
    <row r="1074" spans="5:6" ht="9.75" customHeight="1">
      <c r="E1074" s="351"/>
      <c r="F1074" s="351"/>
    </row>
    <row r="1075" spans="5:6" ht="9.75" customHeight="1">
      <c r="E1075" s="351"/>
      <c r="F1075" s="351"/>
    </row>
    <row r="1076" spans="5:6" ht="9.75" customHeight="1">
      <c r="E1076" s="351"/>
      <c r="F1076" s="351"/>
    </row>
    <row r="1077" spans="5:6" ht="9.75" customHeight="1">
      <c r="E1077" s="351"/>
      <c r="F1077" s="351"/>
    </row>
    <row r="1078" spans="5:6" ht="9.75" customHeight="1">
      <c r="E1078" s="351"/>
      <c r="F1078" s="351"/>
    </row>
    <row r="1079" spans="5:6" ht="9.75" customHeight="1">
      <c r="E1079" s="351"/>
      <c r="F1079" s="351"/>
    </row>
    <row r="1080" spans="5:6" ht="9.75" customHeight="1">
      <c r="E1080" s="351"/>
      <c r="F1080" s="351"/>
    </row>
    <row r="1081" spans="5:6" ht="9.75" customHeight="1">
      <c r="E1081" s="351"/>
      <c r="F1081" s="351"/>
    </row>
    <row r="1082" spans="5:6" ht="9.75" customHeight="1">
      <c r="E1082" s="351"/>
      <c r="F1082" s="351"/>
    </row>
    <row r="1083" spans="5:6" ht="9.75" customHeight="1">
      <c r="E1083" s="351"/>
      <c r="F1083" s="351"/>
    </row>
    <row r="1084" spans="5:6" ht="9.75" customHeight="1">
      <c r="E1084" s="351"/>
      <c r="F1084" s="351"/>
    </row>
    <row r="1085" spans="5:6" ht="9.75" customHeight="1">
      <c r="E1085" s="351"/>
      <c r="F1085" s="351"/>
    </row>
    <row r="1086" spans="5:6" ht="9.75" customHeight="1">
      <c r="E1086" s="351"/>
      <c r="F1086" s="351"/>
    </row>
    <row r="1087" spans="5:6" ht="9.75" customHeight="1">
      <c r="E1087" s="351"/>
      <c r="F1087" s="351"/>
    </row>
    <row r="1088" spans="5:6" ht="9.75" customHeight="1">
      <c r="E1088" s="351"/>
      <c r="F1088" s="351"/>
    </row>
    <row r="1089" spans="5:6" ht="9.75" customHeight="1">
      <c r="E1089" s="351"/>
      <c r="F1089" s="351"/>
    </row>
    <row r="1090" spans="5:6" ht="9.75" customHeight="1">
      <c r="E1090" s="351"/>
      <c r="F1090" s="351"/>
    </row>
    <row r="1091" spans="5:6" ht="9.75" customHeight="1">
      <c r="E1091" s="351"/>
      <c r="F1091" s="351"/>
    </row>
    <row r="1092" spans="5:6" ht="9.75" customHeight="1">
      <c r="E1092" s="351"/>
      <c r="F1092" s="351"/>
    </row>
    <row r="1093" spans="5:6" ht="9.75" customHeight="1">
      <c r="E1093" s="351"/>
      <c r="F1093" s="351"/>
    </row>
    <row r="1094" spans="5:6" ht="9.75" customHeight="1">
      <c r="E1094" s="351"/>
      <c r="F1094" s="351"/>
    </row>
    <row r="1095" spans="5:6" ht="9.75" customHeight="1">
      <c r="E1095" s="351"/>
      <c r="F1095" s="351"/>
    </row>
    <row r="1096" spans="5:6" ht="9.75" customHeight="1">
      <c r="E1096" s="351"/>
      <c r="F1096" s="351"/>
    </row>
    <row r="1097" spans="5:6" ht="9.75" customHeight="1">
      <c r="E1097" s="351"/>
      <c r="F1097" s="351"/>
    </row>
    <row r="1098" spans="5:6" ht="9.75" customHeight="1">
      <c r="E1098" s="351"/>
      <c r="F1098" s="351"/>
    </row>
    <row r="1099" spans="5:6" ht="9.75" customHeight="1">
      <c r="E1099" s="351"/>
      <c r="F1099" s="351"/>
    </row>
    <row r="1100" spans="5:6" ht="9.75" customHeight="1">
      <c r="E1100" s="351"/>
      <c r="F1100" s="351"/>
    </row>
    <row r="1101" spans="5:6" ht="9.75" customHeight="1">
      <c r="E1101" s="351"/>
      <c r="F1101" s="351"/>
    </row>
    <row r="1102" spans="5:6" ht="9.75" customHeight="1">
      <c r="E1102" s="351"/>
      <c r="F1102" s="351"/>
    </row>
    <row r="1103" spans="5:6" ht="9.75" customHeight="1">
      <c r="E1103" s="351"/>
      <c r="F1103" s="351"/>
    </row>
    <row r="1104" spans="5:6" ht="9.75" customHeight="1">
      <c r="E1104" s="351"/>
      <c r="F1104" s="351"/>
    </row>
    <row r="1105" spans="5:6" ht="9.75" customHeight="1">
      <c r="E1105" s="351"/>
      <c r="F1105" s="351"/>
    </row>
    <row r="1106" spans="5:6" ht="9.75" customHeight="1">
      <c r="E1106" s="351"/>
      <c r="F1106" s="351"/>
    </row>
    <row r="1107" spans="5:6" ht="9.75" customHeight="1">
      <c r="E1107" s="351"/>
      <c r="F1107" s="351"/>
    </row>
    <row r="1108" spans="5:6" ht="9.75" customHeight="1">
      <c r="E1108" s="351"/>
      <c r="F1108" s="351"/>
    </row>
    <row r="1109" spans="5:6" ht="9.75" customHeight="1">
      <c r="E1109" s="351"/>
      <c r="F1109" s="351"/>
    </row>
    <row r="1110" spans="5:6" ht="9.75" customHeight="1">
      <c r="E1110" s="351"/>
      <c r="F1110" s="351"/>
    </row>
    <row r="1111" spans="5:6" ht="9.75" customHeight="1">
      <c r="E1111" s="351"/>
      <c r="F1111" s="351"/>
    </row>
    <row r="1112" spans="5:6" ht="9.75" customHeight="1">
      <c r="E1112" s="351"/>
      <c r="F1112" s="351"/>
    </row>
    <row r="1113" spans="5:6" ht="9.75" customHeight="1">
      <c r="E1113" s="351"/>
      <c r="F1113" s="351"/>
    </row>
    <row r="1114" spans="5:6" ht="9.75" customHeight="1">
      <c r="E1114" s="351"/>
      <c r="F1114" s="351"/>
    </row>
    <row r="1115" spans="5:6" ht="9.75" customHeight="1">
      <c r="E1115" s="351"/>
      <c r="F1115" s="351"/>
    </row>
    <row r="1116" spans="5:6" ht="9.75" customHeight="1">
      <c r="E1116" s="351"/>
      <c r="F1116" s="351"/>
    </row>
    <row r="1117" spans="5:6" ht="9.75" customHeight="1">
      <c r="E1117" s="351"/>
      <c r="F1117" s="351"/>
    </row>
    <row r="1118" spans="5:6" ht="9.75" customHeight="1">
      <c r="E1118" s="351"/>
      <c r="F1118" s="351"/>
    </row>
    <row r="1119" spans="5:6" ht="9.75" customHeight="1">
      <c r="E1119" s="351"/>
      <c r="F1119" s="351"/>
    </row>
    <row r="1120" spans="5:6" ht="9.75" customHeight="1">
      <c r="E1120" s="351"/>
      <c r="F1120" s="351"/>
    </row>
    <row r="1121" spans="5:6" ht="9.75" customHeight="1">
      <c r="E1121" s="351"/>
      <c r="F1121" s="351"/>
    </row>
    <row r="1122" spans="5:6" ht="9.75" customHeight="1">
      <c r="E1122" s="351"/>
      <c r="F1122" s="351"/>
    </row>
    <row r="1123" spans="5:6" ht="9.75" customHeight="1">
      <c r="E1123" s="351"/>
      <c r="F1123" s="351"/>
    </row>
    <row r="1124" spans="5:6" ht="9.75" customHeight="1">
      <c r="E1124" s="351"/>
      <c r="F1124" s="351"/>
    </row>
    <row r="1125" spans="5:6" ht="9.75" customHeight="1">
      <c r="E1125" s="351"/>
      <c r="F1125" s="351"/>
    </row>
    <row r="1126" spans="5:6" ht="9.75" customHeight="1">
      <c r="E1126" s="351"/>
      <c r="F1126" s="351"/>
    </row>
    <row r="1127" spans="5:6" ht="9.75" customHeight="1">
      <c r="E1127" s="351"/>
      <c r="F1127" s="351"/>
    </row>
    <row r="1128" spans="5:6" ht="9.75" customHeight="1">
      <c r="E1128" s="351"/>
      <c r="F1128" s="351"/>
    </row>
    <row r="1129" spans="5:6" ht="9.75" customHeight="1">
      <c r="E1129" s="351"/>
      <c r="F1129" s="351"/>
    </row>
    <row r="1130" spans="5:6" ht="9.75" customHeight="1">
      <c r="E1130" s="351"/>
      <c r="F1130" s="351"/>
    </row>
    <row r="1131" spans="5:6" ht="9.75" customHeight="1">
      <c r="E1131" s="351"/>
      <c r="F1131" s="351"/>
    </row>
    <row r="1132" spans="5:6" ht="9.75" customHeight="1">
      <c r="E1132" s="351"/>
      <c r="F1132" s="351"/>
    </row>
    <row r="1133" spans="5:6" ht="9.75" customHeight="1">
      <c r="E1133" s="351"/>
      <c r="F1133" s="351"/>
    </row>
    <row r="1134" spans="5:6" ht="9.75" customHeight="1">
      <c r="E1134" s="351"/>
      <c r="F1134" s="351"/>
    </row>
    <row r="1135" spans="5:6" ht="9.75" customHeight="1">
      <c r="E1135" s="351"/>
      <c r="F1135" s="351"/>
    </row>
    <row r="1136" spans="5:6" ht="9.75" customHeight="1">
      <c r="E1136" s="351"/>
      <c r="F1136" s="351"/>
    </row>
    <row r="1137" spans="5:6" ht="9.75" customHeight="1">
      <c r="E1137" s="351"/>
      <c r="F1137" s="351"/>
    </row>
    <row r="1138" spans="5:6" ht="9.75" customHeight="1">
      <c r="E1138" s="351"/>
      <c r="F1138" s="351"/>
    </row>
    <row r="1139" spans="5:6" ht="9.75" customHeight="1">
      <c r="E1139" s="351"/>
      <c r="F1139" s="351"/>
    </row>
    <row r="1140" spans="5:6" ht="9.75" customHeight="1">
      <c r="E1140" s="351"/>
      <c r="F1140" s="351"/>
    </row>
    <row r="1141" spans="5:6" ht="9.75" customHeight="1">
      <c r="E1141" s="351"/>
      <c r="F1141" s="351"/>
    </row>
    <row r="1142" spans="5:6" ht="9.75" customHeight="1">
      <c r="E1142" s="351"/>
      <c r="F1142" s="351"/>
    </row>
    <row r="1143" spans="5:6" ht="9.75" customHeight="1">
      <c r="E1143" s="351"/>
      <c r="F1143" s="351"/>
    </row>
    <row r="1144" spans="5:6" ht="9.75" customHeight="1">
      <c r="E1144" s="351"/>
      <c r="F1144" s="351"/>
    </row>
    <row r="1145" spans="5:6" ht="9.75" customHeight="1">
      <c r="E1145" s="351"/>
      <c r="F1145" s="351"/>
    </row>
    <row r="1146" spans="5:6" ht="9.75" customHeight="1">
      <c r="E1146" s="351"/>
      <c r="F1146" s="351"/>
    </row>
    <row r="1147" spans="5:6" ht="9.75" customHeight="1">
      <c r="E1147" s="351"/>
      <c r="F1147" s="351"/>
    </row>
    <row r="1148" spans="5:6" ht="9.75" customHeight="1">
      <c r="E1148" s="351"/>
      <c r="F1148" s="351"/>
    </row>
    <row r="1149" spans="5:6" ht="9.75" customHeight="1">
      <c r="E1149" s="351"/>
      <c r="F1149" s="351"/>
    </row>
    <row r="1150" spans="5:6" ht="9.75" customHeight="1">
      <c r="E1150" s="351"/>
      <c r="F1150" s="351"/>
    </row>
    <row r="1151" spans="5:6" ht="9.75" customHeight="1">
      <c r="E1151" s="351"/>
      <c r="F1151" s="351"/>
    </row>
    <row r="1152" spans="5:6" ht="9.75" customHeight="1">
      <c r="E1152" s="351"/>
      <c r="F1152" s="351"/>
    </row>
    <row r="1153" spans="5:6" ht="9.75" customHeight="1">
      <c r="E1153" s="351"/>
      <c r="F1153" s="351"/>
    </row>
    <row r="1154" spans="5:6" ht="9.75" customHeight="1">
      <c r="E1154" s="351"/>
      <c r="F1154" s="351"/>
    </row>
    <row r="1155" spans="5:6" ht="9.75" customHeight="1">
      <c r="E1155" s="351"/>
      <c r="F1155" s="351"/>
    </row>
    <row r="1156" spans="5:6" ht="9.75" customHeight="1">
      <c r="E1156" s="351"/>
      <c r="F1156" s="351"/>
    </row>
    <row r="1157" spans="5:6" ht="9.75" customHeight="1">
      <c r="E1157" s="351"/>
      <c r="F1157" s="351"/>
    </row>
    <row r="1158" spans="5:6" ht="9.75" customHeight="1">
      <c r="E1158" s="351"/>
      <c r="F1158" s="351"/>
    </row>
    <row r="1159" spans="5:6" ht="9.75" customHeight="1">
      <c r="E1159" s="351"/>
      <c r="F1159" s="351"/>
    </row>
    <row r="1160" spans="5:6" ht="9.75" customHeight="1">
      <c r="E1160" s="351"/>
      <c r="F1160" s="351"/>
    </row>
    <row r="1161" spans="5:6" ht="9.75" customHeight="1">
      <c r="E1161" s="351"/>
      <c r="F1161" s="351"/>
    </row>
    <row r="1162" spans="5:6" ht="9.75" customHeight="1">
      <c r="E1162" s="351"/>
      <c r="F1162" s="351"/>
    </row>
    <row r="1163" spans="5:6" ht="9.75" customHeight="1">
      <c r="E1163" s="351"/>
      <c r="F1163" s="351"/>
    </row>
    <row r="1164" spans="5:6" ht="9.75" customHeight="1">
      <c r="E1164" s="351"/>
      <c r="F1164" s="351"/>
    </row>
    <row r="1165" spans="5:6" ht="9.75" customHeight="1">
      <c r="E1165" s="351"/>
      <c r="F1165" s="351"/>
    </row>
    <row r="1166" spans="5:6" ht="9.75" customHeight="1">
      <c r="E1166" s="351"/>
      <c r="F1166" s="351"/>
    </row>
    <row r="1167" spans="5:6" ht="9.75" customHeight="1">
      <c r="E1167" s="351"/>
      <c r="F1167" s="351"/>
    </row>
    <row r="1168" spans="5:6" ht="9.75" customHeight="1">
      <c r="E1168" s="351"/>
      <c r="F1168" s="351"/>
    </row>
    <row r="1169" spans="5:6" ht="9.75" customHeight="1">
      <c r="E1169" s="351"/>
      <c r="F1169" s="351"/>
    </row>
    <row r="1170" spans="5:6" ht="9.75" customHeight="1">
      <c r="E1170" s="351"/>
      <c r="F1170" s="351"/>
    </row>
    <row r="1171" spans="5:6" ht="9.75" customHeight="1">
      <c r="E1171" s="351"/>
      <c r="F1171" s="351"/>
    </row>
    <row r="1172" spans="5:6" ht="9.75" customHeight="1">
      <c r="E1172" s="351"/>
      <c r="F1172" s="351"/>
    </row>
    <row r="1173" spans="5:6" ht="9.75" customHeight="1">
      <c r="E1173" s="351"/>
      <c r="F1173" s="351"/>
    </row>
    <row r="1174" spans="5:6" ht="9.75" customHeight="1">
      <c r="E1174" s="351"/>
      <c r="F1174" s="351"/>
    </row>
    <row r="1175" spans="5:6" ht="9.75" customHeight="1">
      <c r="E1175" s="351"/>
      <c r="F1175" s="351"/>
    </row>
    <row r="1176" spans="5:6" ht="9.75" customHeight="1">
      <c r="E1176" s="351"/>
      <c r="F1176" s="351"/>
    </row>
    <row r="1177" spans="5:6" ht="9.75" customHeight="1">
      <c r="E1177" s="351"/>
      <c r="F1177" s="351"/>
    </row>
    <row r="1178" spans="5:6" ht="9.75" customHeight="1">
      <c r="E1178" s="351"/>
      <c r="F1178" s="351"/>
    </row>
    <row r="1179" spans="5:6" ht="9.75" customHeight="1">
      <c r="E1179" s="351"/>
      <c r="F1179" s="351"/>
    </row>
    <row r="1180" spans="5:6" ht="9.75" customHeight="1">
      <c r="E1180" s="351"/>
      <c r="F1180" s="351"/>
    </row>
    <row r="1181" spans="5:6" ht="9.75" customHeight="1">
      <c r="E1181" s="351"/>
      <c r="F1181" s="351"/>
    </row>
    <row r="1182" spans="5:6" ht="9.75" customHeight="1">
      <c r="E1182" s="351"/>
      <c r="F1182" s="351"/>
    </row>
    <row r="1183" spans="5:6" ht="9.75" customHeight="1">
      <c r="E1183" s="351"/>
      <c r="F1183" s="351"/>
    </row>
    <row r="1184" spans="5:6" ht="9.75" customHeight="1">
      <c r="E1184" s="351"/>
      <c r="F1184" s="351"/>
    </row>
    <row r="1185" spans="5:6" ht="9.75" customHeight="1">
      <c r="E1185" s="351"/>
      <c r="F1185" s="351"/>
    </row>
    <row r="1186" ht="9.75" customHeight="1">
      <c r="E1186" s="351"/>
    </row>
    <row r="1187" ht="9.75" customHeight="1">
      <c r="E1187" s="351"/>
    </row>
    <row r="1188" ht="9.75" customHeight="1">
      <c r="E1188" s="351"/>
    </row>
    <row r="1189" ht="9.75" customHeight="1">
      <c r="E1189" s="351"/>
    </row>
    <row r="1190" ht="9.75" customHeight="1">
      <c r="E1190" s="351"/>
    </row>
    <row r="1191" ht="9.75" customHeight="1">
      <c r="E1191" s="351"/>
    </row>
    <row r="1192" ht="9.75" customHeight="1">
      <c r="E1192" s="351"/>
    </row>
    <row r="1193" ht="9.75" customHeight="1">
      <c r="E1193" s="351"/>
    </row>
    <row r="1194" ht="9.75" customHeight="1">
      <c r="E1194" s="351"/>
    </row>
    <row r="1195" ht="9.75" customHeight="1">
      <c r="E1195" s="351"/>
    </row>
    <row r="1196" ht="9.75" customHeight="1">
      <c r="E1196" s="351"/>
    </row>
    <row r="1197" ht="9.75" customHeight="1">
      <c r="E1197" s="351"/>
    </row>
    <row r="1198" ht="9.75" customHeight="1">
      <c r="E1198" s="351"/>
    </row>
    <row r="1199" ht="9.75" customHeight="1">
      <c r="E1199" s="351"/>
    </row>
    <row r="1200" ht="9.75" customHeight="1">
      <c r="E1200" s="351"/>
    </row>
    <row r="1201" ht="9.75" customHeight="1">
      <c r="E1201" s="351"/>
    </row>
    <row r="1202" ht="9.75" customHeight="1">
      <c r="E1202" s="351"/>
    </row>
    <row r="1203" ht="9.75" customHeight="1">
      <c r="E1203" s="351"/>
    </row>
    <row r="1204" ht="9.75" customHeight="1">
      <c r="E1204" s="351"/>
    </row>
    <row r="1205" ht="9.75" customHeight="1">
      <c r="E1205" s="351"/>
    </row>
    <row r="1206" ht="9.75" customHeight="1">
      <c r="E1206" s="351"/>
    </row>
    <row r="1207" ht="9.75" customHeight="1">
      <c r="E1207" s="351"/>
    </row>
    <row r="1208" ht="9.75" customHeight="1">
      <c r="E1208" s="351"/>
    </row>
    <row r="1209" ht="9.75" customHeight="1">
      <c r="E1209" s="351"/>
    </row>
    <row r="1210" ht="9.75" customHeight="1">
      <c r="E1210" s="351"/>
    </row>
    <row r="1211" ht="9.75" customHeight="1">
      <c r="E1211" s="351"/>
    </row>
    <row r="1212" ht="9.75" customHeight="1">
      <c r="E1212" s="351"/>
    </row>
    <row r="1213" ht="9.75" customHeight="1">
      <c r="E1213" s="351"/>
    </row>
    <row r="1214" ht="9.75" customHeight="1">
      <c r="E1214" s="351"/>
    </row>
    <row r="1215" ht="9.75" customHeight="1">
      <c r="E1215" s="351"/>
    </row>
    <row r="1216" ht="9.75" customHeight="1">
      <c r="E1216" s="351"/>
    </row>
    <row r="1217" ht="9.75" customHeight="1">
      <c r="E1217" s="351"/>
    </row>
    <row r="1218" ht="9.75" customHeight="1">
      <c r="E1218" s="351"/>
    </row>
    <row r="1219" ht="9.75" customHeight="1">
      <c r="E1219" s="351"/>
    </row>
    <row r="1220" ht="9.75" customHeight="1">
      <c r="E1220" s="351"/>
    </row>
    <row r="1221" ht="9.75" customHeight="1">
      <c r="E1221" s="351"/>
    </row>
    <row r="1222" ht="9.75" customHeight="1">
      <c r="E1222" s="351"/>
    </row>
    <row r="1223" ht="9.75" customHeight="1">
      <c r="E1223" s="351"/>
    </row>
    <row r="1224" ht="9.75" customHeight="1">
      <c r="E1224" s="351"/>
    </row>
    <row r="1225" ht="9.75" customHeight="1">
      <c r="E1225" s="351"/>
    </row>
    <row r="1226" ht="9.75" customHeight="1">
      <c r="E1226" s="351"/>
    </row>
    <row r="1227" ht="9.75" customHeight="1">
      <c r="E1227" s="351"/>
    </row>
    <row r="1228" ht="9.75" customHeight="1">
      <c r="E1228" s="351"/>
    </row>
    <row r="1229" ht="9.75" customHeight="1">
      <c r="E1229" s="351"/>
    </row>
    <row r="1230" ht="9.75" customHeight="1">
      <c r="E1230" s="351"/>
    </row>
    <row r="1231" ht="9.75" customHeight="1">
      <c r="E1231" s="351"/>
    </row>
    <row r="1232" ht="9.75" customHeight="1">
      <c r="E1232" s="351"/>
    </row>
    <row r="1233" ht="9.75" customHeight="1">
      <c r="E1233" s="351"/>
    </row>
    <row r="1234" ht="9.75" customHeight="1">
      <c r="E1234" s="351"/>
    </row>
    <row r="1235" ht="9.75" customHeight="1">
      <c r="E1235" s="351"/>
    </row>
    <row r="1236" ht="9.75" customHeight="1">
      <c r="E1236" s="351"/>
    </row>
    <row r="1237" ht="9.75" customHeight="1">
      <c r="E1237" s="351"/>
    </row>
    <row r="1238" ht="9.75" customHeight="1">
      <c r="E1238" s="351"/>
    </row>
    <row r="1239" ht="9.75" customHeight="1">
      <c r="E1239" s="351"/>
    </row>
    <row r="1240" ht="9.75" customHeight="1">
      <c r="E1240" s="351"/>
    </row>
    <row r="1241" ht="9.75" customHeight="1">
      <c r="E1241" s="351"/>
    </row>
    <row r="1242" ht="9.75" customHeight="1">
      <c r="E1242" s="351"/>
    </row>
    <row r="1243" ht="9.75" customHeight="1">
      <c r="E1243" s="351"/>
    </row>
    <row r="1244" ht="9.75" customHeight="1">
      <c r="E1244" s="351"/>
    </row>
    <row r="1245" ht="9.75" customHeight="1">
      <c r="E1245" s="351"/>
    </row>
    <row r="1246" ht="9.75" customHeight="1">
      <c r="E1246" s="351"/>
    </row>
    <row r="1247" ht="9.75" customHeight="1">
      <c r="E1247" s="351"/>
    </row>
    <row r="1248" ht="9.75" customHeight="1">
      <c r="E1248" s="351"/>
    </row>
    <row r="1249" ht="9.75" customHeight="1">
      <c r="E1249" s="351"/>
    </row>
    <row r="1250" ht="9.75" customHeight="1">
      <c r="E1250" s="351"/>
    </row>
    <row r="1251" ht="9.75" customHeight="1">
      <c r="E1251" s="351"/>
    </row>
    <row r="1252" ht="9.75" customHeight="1">
      <c r="E1252" s="351"/>
    </row>
    <row r="1253" ht="9.75" customHeight="1">
      <c r="E1253" s="351"/>
    </row>
    <row r="1254" ht="9.75" customHeight="1">
      <c r="E1254" s="351"/>
    </row>
    <row r="1255" ht="9.75" customHeight="1">
      <c r="E1255" s="351"/>
    </row>
    <row r="1256" ht="9.75" customHeight="1">
      <c r="E1256" s="351"/>
    </row>
    <row r="1257" ht="9.75" customHeight="1">
      <c r="E1257" s="351"/>
    </row>
    <row r="1258" ht="9.75" customHeight="1">
      <c r="E1258" s="351"/>
    </row>
    <row r="1259" ht="9.75" customHeight="1">
      <c r="E1259" s="351"/>
    </row>
    <row r="1260" ht="9.75" customHeight="1">
      <c r="E1260" s="351"/>
    </row>
    <row r="1261" ht="9.75" customHeight="1">
      <c r="E1261" s="351"/>
    </row>
    <row r="1262" ht="9.75" customHeight="1">
      <c r="E1262" s="351"/>
    </row>
    <row r="1263" ht="9.75" customHeight="1">
      <c r="E1263" s="351"/>
    </row>
    <row r="1264" ht="9.75" customHeight="1">
      <c r="E1264" s="351"/>
    </row>
    <row r="1265" ht="9.75" customHeight="1">
      <c r="E1265" s="351"/>
    </row>
    <row r="1266" ht="9.75" customHeight="1">
      <c r="E1266" s="351"/>
    </row>
    <row r="1267" ht="9.75" customHeight="1">
      <c r="E1267" s="351"/>
    </row>
    <row r="1268" ht="9.75" customHeight="1">
      <c r="E1268" s="351"/>
    </row>
    <row r="1269" ht="9.75" customHeight="1">
      <c r="E1269" s="351"/>
    </row>
    <row r="1270" ht="9.75" customHeight="1">
      <c r="E1270" s="351"/>
    </row>
    <row r="1271" ht="9.75" customHeight="1">
      <c r="E1271" s="351"/>
    </row>
    <row r="1272" ht="9.75" customHeight="1">
      <c r="E1272" s="351"/>
    </row>
    <row r="1273" ht="9.75" customHeight="1">
      <c r="E1273" s="351"/>
    </row>
    <row r="1274" ht="9.75" customHeight="1">
      <c r="E1274" s="351"/>
    </row>
    <row r="1275" ht="9.75" customHeight="1">
      <c r="E1275" s="351"/>
    </row>
    <row r="1276" ht="9.75" customHeight="1">
      <c r="E1276" s="351"/>
    </row>
    <row r="1277" ht="9.75" customHeight="1">
      <c r="E1277" s="351"/>
    </row>
    <row r="1278" ht="9.75" customHeight="1">
      <c r="E1278" s="351"/>
    </row>
    <row r="1279" ht="9.75" customHeight="1">
      <c r="E1279" s="351"/>
    </row>
    <row r="1280" ht="9.75" customHeight="1">
      <c r="E1280" s="351"/>
    </row>
    <row r="1281" ht="9.75" customHeight="1">
      <c r="E1281" s="351"/>
    </row>
    <row r="1282" ht="9.75" customHeight="1">
      <c r="E1282" s="351"/>
    </row>
    <row r="1283" ht="9.75" customHeight="1">
      <c r="E1283" s="351"/>
    </row>
    <row r="1284" ht="9.75" customHeight="1">
      <c r="E1284" s="351"/>
    </row>
    <row r="1285" ht="9.75" customHeight="1">
      <c r="E1285" s="351"/>
    </row>
    <row r="1286" ht="9.75" customHeight="1">
      <c r="E1286" s="351"/>
    </row>
    <row r="1287" ht="9.75" customHeight="1">
      <c r="E1287" s="351"/>
    </row>
    <row r="1288" ht="9.75" customHeight="1">
      <c r="E1288" s="351"/>
    </row>
    <row r="1289" ht="9.75" customHeight="1">
      <c r="E1289" s="351"/>
    </row>
    <row r="1290" ht="9.75" customHeight="1">
      <c r="E1290" s="351"/>
    </row>
    <row r="1291" ht="9.75" customHeight="1">
      <c r="E1291" s="351"/>
    </row>
    <row r="1292" ht="9.75" customHeight="1">
      <c r="E1292" s="351"/>
    </row>
    <row r="1293" ht="9.75" customHeight="1">
      <c r="E1293" s="351"/>
    </row>
    <row r="1294" ht="9.75" customHeight="1">
      <c r="E1294" s="351"/>
    </row>
    <row r="1295" ht="9.75" customHeight="1">
      <c r="E1295" s="351"/>
    </row>
    <row r="1296" ht="9.75" customHeight="1">
      <c r="E1296" s="351"/>
    </row>
    <row r="1297" ht="9.75" customHeight="1">
      <c r="E1297" s="351"/>
    </row>
    <row r="1298" ht="9.75" customHeight="1">
      <c r="E1298" s="351"/>
    </row>
    <row r="1299" ht="9.75" customHeight="1">
      <c r="E1299" s="351"/>
    </row>
    <row r="1300" ht="9.75" customHeight="1">
      <c r="E1300" s="351"/>
    </row>
    <row r="1301" ht="9.75" customHeight="1">
      <c r="E1301" s="351"/>
    </row>
    <row r="1302" ht="9.75" customHeight="1">
      <c r="E1302" s="351"/>
    </row>
    <row r="1303" ht="9.75" customHeight="1">
      <c r="E1303" s="351"/>
    </row>
    <row r="1304" ht="9.75" customHeight="1">
      <c r="E1304" s="351"/>
    </row>
    <row r="1305" ht="9.75" customHeight="1">
      <c r="E1305" s="351"/>
    </row>
    <row r="1306" ht="9.75" customHeight="1">
      <c r="E1306" s="351"/>
    </row>
    <row r="1307" ht="9.75" customHeight="1">
      <c r="E1307" s="351"/>
    </row>
    <row r="1308" ht="9.75" customHeight="1">
      <c r="E1308" s="351"/>
    </row>
    <row r="1309" ht="9.75" customHeight="1">
      <c r="E1309" s="351"/>
    </row>
    <row r="1310" ht="9.75" customHeight="1">
      <c r="E1310" s="351"/>
    </row>
    <row r="1311" ht="9.75" customHeight="1">
      <c r="E1311" s="351"/>
    </row>
    <row r="1312" ht="9.75" customHeight="1">
      <c r="E1312" s="351"/>
    </row>
    <row r="1313" ht="9.75" customHeight="1">
      <c r="E1313" s="351"/>
    </row>
    <row r="1314" ht="9.75" customHeight="1">
      <c r="E1314" s="351"/>
    </row>
    <row r="1315" ht="9.75" customHeight="1">
      <c r="E1315" s="351"/>
    </row>
    <row r="1316" ht="9.75" customHeight="1">
      <c r="E1316" s="351"/>
    </row>
    <row r="1317" ht="9.75" customHeight="1">
      <c r="E1317" s="351"/>
    </row>
    <row r="1318" ht="9.75" customHeight="1">
      <c r="E1318" s="351"/>
    </row>
    <row r="1319" ht="9.75" customHeight="1">
      <c r="E1319" s="351"/>
    </row>
    <row r="1320" ht="9.75" customHeight="1">
      <c r="E1320" s="351"/>
    </row>
    <row r="1321" ht="9.75" customHeight="1">
      <c r="E1321" s="351"/>
    </row>
    <row r="1322" ht="9.75" customHeight="1">
      <c r="E1322" s="351"/>
    </row>
    <row r="1323" ht="9.75" customHeight="1">
      <c r="E1323" s="351"/>
    </row>
    <row r="1324" ht="9.75" customHeight="1">
      <c r="E1324" s="351"/>
    </row>
    <row r="1325" ht="9.75" customHeight="1">
      <c r="E1325" s="351"/>
    </row>
    <row r="1326" ht="9.75" customHeight="1">
      <c r="E1326" s="351"/>
    </row>
    <row r="1327" ht="9.75" customHeight="1">
      <c r="E1327" s="351"/>
    </row>
    <row r="1328" ht="9.75" customHeight="1">
      <c r="E1328" s="351"/>
    </row>
    <row r="1329" ht="9.75" customHeight="1">
      <c r="E1329" s="351"/>
    </row>
    <row r="1330" ht="9.75" customHeight="1">
      <c r="E1330" s="351"/>
    </row>
    <row r="1331" ht="9.75" customHeight="1">
      <c r="E1331" s="351"/>
    </row>
    <row r="1332" ht="9.75" customHeight="1">
      <c r="E1332" s="351"/>
    </row>
    <row r="1333" ht="9.75" customHeight="1">
      <c r="E1333" s="351"/>
    </row>
    <row r="1334" ht="9.75" customHeight="1">
      <c r="E1334" s="351"/>
    </row>
    <row r="1335" ht="9.75" customHeight="1">
      <c r="E1335" s="351"/>
    </row>
    <row r="1336" ht="9.75" customHeight="1">
      <c r="E1336" s="351"/>
    </row>
    <row r="1337" ht="9.75" customHeight="1">
      <c r="E1337" s="351"/>
    </row>
    <row r="1338" ht="9.75" customHeight="1">
      <c r="E1338" s="351"/>
    </row>
    <row r="1339" ht="9.75" customHeight="1">
      <c r="E1339" s="351"/>
    </row>
    <row r="1340" ht="9.75" customHeight="1">
      <c r="E1340" s="351"/>
    </row>
    <row r="1341" ht="9.75" customHeight="1">
      <c r="E1341" s="351"/>
    </row>
    <row r="1342" ht="9.75" customHeight="1">
      <c r="E1342" s="351"/>
    </row>
    <row r="1343" ht="9.75" customHeight="1">
      <c r="E1343" s="351"/>
    </row>
    <row r="1344" ht="9.75" customHeight="1">
      <c r="E1344" s="351"/>
    </row>
    <row r="1345" ht="9.75" customHeight="1">
      <c r="E1345" s="351"/>
    </row>
    <row r="1346" ht="9.75" customHeight="1">
      <c r="E1346" s="351"/>
    </row>
    <row r="1347" ht="9.75" customHeight="1">
      <c r="E1347" s="351"/>
    </row>
    <row r="1348" ht="9.75" customHeight="1">
      <c r="E1348" s="351"/>
    </row>
    <row r="1349" ht="9.75" customHeight="1">
      <c r="E1349" s="351"/>
    </row>
    <row r="1350" ht="9.75" customHeight="1">
      <c r="E1350" s="351"/>
    </row>
    <row r="1351" ht="9.75" customHeight="1">
      <c r="E1351" s="351"/>
    </row>
    <row r="1352" ht="9.75" customHeight="1">
      <c r="E1352" s="351"/>
    </row>
    <row r="1353" ht="9.75" customHeight="1">
      <c r="E1353" s="351"/>
    </row>
    <row r="1354" ht="9.75" customHeight="1">
      <c r="E1354" s="351"/>
    </row>
    <row r="1355" ht="9.75" customHeight="1">
      <c r="E1355" s="351"/>
    </row>
    <row r="1356" ht="9.75" customHeight="1">
      <c r="E1356" s="351"/>
    </row>
    <row r="1357" ht="9.75" customHeight="1">
      <c r="E1357" s="351"/>
    </row>
    <row r="1358" ht="9.75" customHeight="1">
      <c r="E1358" s="351"/>
    </row>
    <row r="1359" ht="9.75" customHeight="1">
      <c r="E1359" s="351"/>
    </row>
    <row r="1360" ht="9.75" customHeight="1">
      <c r="E1360" s="351"/>
    </row>
    <row r="1361" ht="9.75" customHeight="1">
      <c r="E1361" s="351"/>
    </row>
    <row r="1362" ht="9.75" customHeight="1">
      <c r="E1362" s="351"/>
    </row>
    <row r="1363" ht="9.75" customHeight="1">
      <c r="E1363" s="351"/>
    </row>
    <row r="1364" ht="9.75" customHeight="1">
      <c r="E1364" s="351"/>
    </row>
    <row r="1365" ht="9.75" customHeight="1">
      <c r="E1365" s="351"/>
    </row>
    <row r="1366" ht="9.75" customHeight="1">
      <c r="E1366" s="351"/>
    </row>
    <row r="1367" ht="9.75" customHeight="1">
      <c r="E1367" s="351"/>
    </row>
    <row r="1368" ht="9.75" customHeight="1">
      <c r="E1368" s="351"/>
    </row>
    <row r="1369" ht="9.75" customHeight="1">
      <c r="E1369" s="351"/>
    </row>
    <row r="1370" ht="9.75" customHeight="1">
      <c r="E1370" s="351"/>
    </row>
    <row r="1371" ht="9.75" customHeight="1">
      <c r="E1371" s="351"/>
    </row>
    <row r="1372" ht="9.75" customHeight="1">
      <c r="E1372" s="351"/>
    </row>
    <row r="1373" ht="9.75" customHeight="1">
      <c r="E1373" s="351"/>
    </row>
    <row r="1374" ht="9.75" customHeight="1">
      <c r="E1374" s="351"/>
    </row>
    <row r="1375" ht="9.75" customHeight="1">
      <c r="E1375" s="351"/>
    </row>
    <row r="1376" ht="9.75" customHeight="1">
      <c r="E1376" s="351"/>
    </row>
    <row r="1377" ht="9.75" customHeight="1">
      <c r="E1377" s="351"/>
    </row>
    <row r="1378" ht="9.75" customHeight="1">
      <c r="E1378" s="351"/>
    </row>
    <row r="1379" ht="9.75" customHeight="1">
      <c r="E1379" s="351"/>
    </row>
    <row r="1380" ht="9.75" customHeight="1">
      <c r="E1380" s="351"/>
    </row>
    <row r="1381" ht="9.75" customHeight="1">
      <c r="E1381" s="351"/>
    </row>
    <row r="1382" ht="9.75" customHeight="1">
      <c r="E1382" s="351"/>
    </row>
    <row r="1383" ht="9.75" customHeight="1">
      <c r="E1383" s="351"/>
    </row>
    <row r="1384" ht="9.75" customHeight="1">
      <c r="E1384" s="351"/>
    </row>
    <row r="1385" ht="9.75" customHeight="1">
      <c r="E1385" s="351"/>
    </row>
    <row r="1386" ht="9.75" customHeight="1">
      <c r="E1386" s="351"/>
    </row>
    <row r="1387" ht="9.75" customHeight="1">
      <c r="E1387" s="351"/>
    </row>
    <row r="1388" ht="9.75" customHeight="1">
      <c r="E1388" s="351"/>
    </row>
    <row r="1389" ht="9.75" customHeight="1">
      <c r="E1389" s="351"/>
    </row>
    <row r="1390" ht="9.75" customHeight="1">
      <c r="E1390" s="351"/>
    </row>
    <row r="1391" ht="9.75" customHeight="1">
      <c r="E1391" s="351"/>
    </row>
    <row r="1392" ht="9.75" customHeight="1">
      <c r="E1392" s="351"/>
    </row>
    <row r="1393" ht="9.75" customHeight="1">
      <c r="E1393" s="351"/>
    </row>
    <row r="1394" ht="9.75" customHeight="1">
      <c r="E1394" s="351"/>
    </row>
    <row r="1395" ht="9.75" customHeight="1">
      <c r="E1395" s="351"/>
    </row>
    <row r="1396" ht="9.75" customHeight="1">
      <c r="E1396" s="351"/>
    </row>
    <row r="1397" ht="9.75" customHeight="1">
      <c r="E1397" s="351"/>
    </row>
    <row r="1398" ht="9.75" customHeight="1">
      <c r="E1398" s="351"/>
    </row>
    <row r="1399" ht="9.75" customHeight="1">
      <c r="E1399" s="351"/>
    </row>
    <row r="1400" ht="9.75" customHeight="1">
      <c r="E1400" s="351"/>
    </row>
    <row r="1401" ht="9.75" customHeight="1">
      <c r="E1401" s="351"/>
    </row>
    <row r="1402" ht="9.75" customHeight="1">
      <c r="E1402" s="351"/>
    </row>
    <row r="1403" ht="9.75" customHeight="1">
      <c r="E1403" s="351"/>
    </row>
    <row r="1404" ht="9.75" customHeight="1">
      <c r="E1404" s="351"/>
    </row>
    <row r="1405" ht="9.75" customHeight="1">
      <c r="E1405" s="351"/>
    </row>
    <row r="1406" ht="9.75" customHeight="1">
      <c r="E1406" s="351"/>
    </row>
    <row r="1407" ht="9.75" customHeight="1">
      <c r="E1407" s="351"/>
    </row>
    <row r="1408" ht="9.75" customHeight="1">
      <c r="E1408" s="351"/>
    </row>
    <row r="1409" ht="9.75" customHeight="1">
      <c r="E1409" s="351"/>
    </row>
    <row r="1410" ht="9.75" customHeight="1">
      <c r="E1410" s="351"/>
    </row>
    <row r="1411" ht="9.75" customHeight="1">
      <c r="E1411" s="351"/>
    </row>
    <row r="1412" ht="9.75" customHeight="1">
      <c r="E1412" s="351"/>
    </row>
    <row r="1413" ht="9.75" customHeight="1">
      <c r="E1413" s="351"/>
    </row>
    <row r="1414" ht="9.75" customHeight="1">
      <c r="E1414" s="351"/>
    </row>
    <row r="1415" ht="9.75" customHeight="1">
      <c r="E1415" s="351"/>
    </row>
    <row r="1416" ht="9.75" customHeight="1">
      <c r="E1416" s="351"/>
    </row>
    <row r="1417" ht="9.75" customHeight="1">
      <c r="E1417" s="351"/>
    </row>
    <row r="1418" ht="9.75" customHeight="1">
      <c r="E1418" s="351"/>
    </row>
    <row r="1419" ht="9.75" customHeight="1">
      <c r="E1419" s="351"/>
    </row>
    <row r="1420" ht="9.75" customHeight="1">
      <c r="E1420" s="351"/>
    </row>
    <row r="1421" ht="9.75" customHeight="1">
      <c r="E1421" s="351"/>
    </row>
    <row r="1422" ht="9.75" customHeight="1">
      <c r="E1422" s="351"/>
    </row>
    <row r="1423" ht="9.75" customHeight="1">
      <c r="E1423" s="351"/>
    </row>
    <row r="1424" ht="9.75" customHeight="1">
      <c r="E1424" s="351"/>
    </row>
    <row r="1425" ht="9.75" customHeight="1">
      <c r="E1425" s="351"/>
    </row>
    <row r="1426" ht="9.75" customHeight="1">
      <c r="E1426" s="351"/>
    </row>
    <row r="1427" ht="9.75" customHeight="1">
      <c r="E1427" s="351"/>
    </row>
    <row r="1428" ht="9.75" customHeight="1">
      <c r="E1428" s="351"/>
    </row>
    <row r="1429" ht="9.75" customHeight="1">
      <c r="E1429" s="351"/>
    </row>
    <row r="1430" ht="9.75" customHeight="1">
      <c r="E1430" s="351"/>
    </row>
    <row r="1431" ht="9.75" customHeight="1">
      <c r="E1431" s="351"/>
    </row>
    <row r="1432" ht="9.75" customHeight="1">
      <c r="E1432" s="351"/>
    </row>
    <row r="1433" ht="9.75" customHeight="1">
      <c r="E1433" s="351"/>
    </row>
    <row r="1434" ht="9.75" customHeight="1">
      <c r="E1434" s="351"/>
    </row>
    <row r="1435" ht="9.75" customHeight="1">
      <c r="E1435" s="351"/>
    </row>
    <row r="1436" ht="9.75" customHeight="1">
      <c r="E1436" s="351"/>
    </row>
    <row r="1437" ht="9.75" customHeight="1">
      <c r="E1437" s="351"/>
    </row>
    <row r="1438" ht="9.75" customHeight="1">
      <c r="E1438" s="351"/>
    </row>
    <row r="1439" ht="9.75" customHeight="1">
      <c r="E1439" s="351"/>
    </row>
    <row r="1440" ht="9.75" customHeight="1">
      <c r="E1440" s="351"/>
    </row>
    <row r="1441" ht="9.75" customHeight="1">
      <c r="E1441" s="351"/>
    </row>
    <row r="1442" ht="9.75" customHeight="1">
      <c r="E1442" s="351"/>
    </row>
    <row r="1443" ht="9.75" customHeight="1">
      <c r="E1443" s="351"/>
    </row>
    <row r="1444" ht="9.75" customHeight="1">
      <c r="E1444" s="351"/>
    </row>
    <row r="1445" ht="9.75" customHeight="1">
      <c r="E1445" s="351"/>
    </row>
    <row r="1446" ht="9.75" customHeight="1">
      <c r="E1446" s="351"/>
    </row>
    <row r="1447" ht="9.75" customHeight="1">
      <c r="E1447" s="351"/>
    </row>
    <row r="1448" ht="9.75" customHeight="1">
      <c r="E1448" s="351"/>
    </row>
    <row r="1449" ht="9.75" customHeight="1">
      <c r="E1449" s="351"/>
    </row>
    <row r="1450" ht="9.75" customHeight="1">
      <c r="E1450" s="351"/>
    </row>
    <row r="1451" ht="9.75" customHeight="1">
      <c r="E1451" s="351"/>
    </row>
    <row r="1452" ht="9.75" customHeight="1">
      <c r="E1452" s="351"/>
    </row>
    <row r="1453" ht="9.75" customHeight="1">
      <c r="E1453" s="351"/>
    </row>
    <row r="1454" ht="9.75" customHeight="1">
      <c r="E1454" s="351"/>
    </row>
    <row r="1455" ht="9.75" customHeight="1">
      <c r="E1455" s="351"/>
    </row>
    <row r="1456" ht="9.75" customHeight="1">
      <c r="E1456" s="351"/>
    </row>
    <row r="1457" ht="9.75" customHeight="1">
      <c r="E1457" s="351"/>
    </row>
    <row r="1458" ht="9.75" customHeight="1">
      <c r="E1458" s="351"/>
    </row>
    <row r="1459" ht="9.75" customHeight="1">
      <c r="E1459" s="351"/>
    </row>
    <row r="1460" ht="9.75" customHeight="1">
      <c r="E1460" s="351"/>
    </row>
    <row r="1461" ht="9.75" customHeight="1">
      <c r="E1461" s="351"/>
    </row>
    <row r="1462" ht="9.75" customHeight="1">
      <c r="E1462" s="351"/>
    </row>
    <row r="1463" ht="9.75" customHeight="1">
      <c r="E1463" s="351"/>
    </row>
    <row r="1464" ht="9.75" customHeight="1">
      <c r="E1464" s="351"/>
    </row>
    <row r="1465" ht="9.75" customHeight="1">
      <c r="E1465" s="351"/>
    </row>
    <row r="1466" ht="9.75" customHeight="1">
      <c r="E1466" s="351"/>
    </row>
    <row r="1467" ht="9.75" customHeight="1">
      <c r="E1467" s="351"/>
    </row>
    <row r="1468" ht="9.75" customHeight="1">
      <c r="E1468" s="351"/>
    </row>
    <row r="1469" ht="9.75" customHeight="1">
      <c r="E1469" s="351"/>
    </row>
    <row r="1470" ht="9.75" customHeight="1">
      <c r="E1470" s="351"/>
    </row>
    <row r="1471" ht="9.75" customHeight="1">
      <c r="E1471" s="351"/>
    </row>
    <row r="1472" ht="9.75" customHeight="1">
      <c r="E1472" s="351"/>
    </row>
    <row r="1473" ht="9.75" customHeight="1">
      <c r="E1473" s="351"/>
    </row>
    <row r="1474" ht="9.75" customHeight="1">
      <c r="E1474" s="351"/>
    </row>
    <row r="1475" ht="9.75" customHeight="1">
      <c r="E1475" s="351"/>
    </row>
    <row r="1476" ht="9.75" customHeight="1">
      <c r="E1476" s="351"/>
    </row>
    <row r="1477" ht="9.75" customHeight="1">
      <c r="E1477" s="351"/>
    </row>
    <row r="1478" ht="9.75" customHeight="1">
      <c r="E1478" s="351"/>
    </row>
    <row r="1479" ht="9.75" customHeight="1">
      <c r="E1479" s="351"/>
    </row>
    <row r="1480" ht="9.75" customHeight="1">
      <c r="E1480" s="351"/>
    </row>
    <row r="1481" ht="9.75" customHeight="1">
      <c r="E1481" s="351"/>
    </row>
    <row r="1482" ht="9.75" customHeight="1">
      <c r="E1482" s="351"/>
    </row>
    <row r="1483" ht="9.75" customHeight="1">
      <c r="E1483" s="351"/>
    </row>
    <row r="1484" ht="9.75" customHeight="1">
      <c r="E1484" s="351"/>
    </row>
    <row r="1485" ht="9.75" customHeight="1">
      <c r="E1485" s="351"/>
    </row>
    <row r="1486" ht="9.75" customHeight="1">
      <c r="E1486" s="351"/>
    </row>
    <row r="1487" ht="9.75" customHeight="1">
      <c r="E1487" s="351"/>
    </row>
    <row r="1488" ht="9.75" customHeight="1">
      <c r="E1488" s="351"/>
    </row>
    <row r="1489" ht="9.75" customHeight="1">
      <c r="E1489" s="351"/>
    </row>
    <row r="1490" ht="9.75" customHeight="1">
      <c r="E1490" s="351"/>
    </row>
    <row r="1491" ht="9.75" customHeight="1">
      <c r="E1491" s="351"/>
    </row>
    <row r="1492" ht="9.75" customHeight="1">
      <c r="E1492" s="351"/>
    </row>
    <row r="1493" ht="9.75" customHeight="1">
      <c r="E1493" s="351"/>
    </row>
    <row r="1494" ht="9.75" customHeight="1">
      <c r="E1494" s="351"/>
    </row>
    <row r="1495" ht="9.75" customHeight="1">
      <c r="E1495" s="351"/>
    </row>
    <row r="1496" ht="9.75" customHeight="1">
      <c r="E1496" s="351"/>
    </row>
    <row r="1497" ht="9.75" customHeight="1">
      <c r="E1497" s="351"/>
    </row>
    <row r="1498" ht="9.75" customHeight="1">
      <c r="E1498" s="351"/>
    </row>
    <row r="1499" ht="9.75" customHeight="1">
      <c r="E1499" s="351"/>
    </row>
    <row r="1500" ht="9.75" customHeight="1">
      <c r="E1500" s="351"/>
    </row>
    <row r="1501" ht="9.75" customHeight="1">
      <c r="E1501" s="351"/>
    </row>
    <row r="1502" ht="9.75" customHeight="1">
      <c r="E1502" s="351"/>
    </row>
    <row r="1503" ht="9.75" customHeight="1">
      <c r="E1503" s="351"/>
    </row>
    <row r="1504" ht="9.75" customHeight="1">
      <c r="E1504" s="351"/>
    </row>
    <row r="1505" ht="9.75" customHeight="1">
      <c r="E1505" s="351"/>
    </row>
    <row r="1506" ht="9.75" customHeight="1">
      <c r="E1506" s="351"/>
    </row>
    <row r="1507" ht="9.75" customHeight="1">
      <c r="E1507" s="351"/>
    </row>
    <row r="1508" ht="9.75" customHeight="1">
      <c r="E1508" s="351"/>
    </row>
    <row r="1509" ht="9.75" customHeight="1">
      <c r="E1509" s="351"/>
    </row>
    <row r="1510" ht="9.75" customHeight="1">
      <c r="E1510" s="351"/>
    </row>
    <row r="1511" ht="9.75" customHeight="1">
      <c r="E1511" s="351"/>
    </row>
    <row r="1512" ht="9.75" customHeight="1">
      <c r="E1512" s="351"/>
    </row>
    <row r="1513" ht="9.75" customHeight="1">
      <c r="E1513" s="351"/>
    </row>
    <row r="1514" ht="9.75" customHeight="1">
      <c r="E1514" s="351"/>
    </row>
    <row r="1515" ht="9.75" customHeight="1">
      <c r="E1515" s="351"/>
    </row>
    <row r="1516" ht="9.75" customHeight="1">
      <c r="E1516" s="351"/>
    </row>
    <row r="1517" ht="9.75" customHeight="1">
      <c r="E1517" s="351"/>
    </row>
    <row r="1518" ht="9.75" customHeight="1">
      <c r="E1518" s="351"/>
    </row>
    <row r="1519" ht="9.75" customHeight="1">
      <c r="E1519" s="351"/>
    </row>
    <row r="1520" ht="9.75" customHeight="1">
      <c r="E1520" s="351"/>
    </row>
    <row r="1521" ht="9.75" customHeight="1">
      <c r="E1521" s="351"/>
    </row>
    <row r="1522" ht="9.75" customHeight="1">
      <c r="E1522" s="351"/>
    </row>
    <row r="1523" ht="9.75" customHeight="1">
      <c r="E1523" s="351"/>
    </row>
    <row r="1524" ht="9.75" customHeight="1">
      <c r="E1524" s="351"/>
    </row>
    <row r="1525" ht="9.75" customHeight="1">
      <c r="E1525" s="351"/>
    </row>
    <row r="1526" ht="9.75" customHeight="1">
      <c r="E1526" s="351"/>
    </row>
    <row r="1527" ht="9.75" customHeight="1">
      <c r="E1527" s="351"/>
    </row>
    <row r="1528" ht="9.75" customHeight="1">
      <c r="E1528" s="351"/>
    </row>
    <row r="1529" ht="9.75" customHeight="1">
      <c r="E1529" s="351"/>
    </row>
    <row r="1530" ht="9.75" customHeight="1">
      <c r="E1530" s="351"/>
    </row>
    <row r="1531" ht="9.75" customHeight="1">
      <c r="E1531" s="351"/>
    </row>
    <row r="1532" ht="9.75" customHeight="1">
      <c r="E1532" s="351"/>
    </row>
  </sheetData>
  <mergeCells count="9">
    <mergeCell ref="A797:B797"/>
    <mergeCell ref="A796:B796"/>
    <mergeCell ref="A1:D1"/>
    <mergeCell ref="A2:D2"/>
    <mergeCell ref="A4:D4"/>
    <mergeCell ref="A9:D9"/>
    <mergeCell ref="A6:D6"/>
    <mergeCell ref="A7:D7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firstPageNumber="53" useFirstPageNumber="1" horizontalDpi="600" verticalDpi="600" orientation="portrait" paperSize="9" scale="89" r:id="rId1"/>
  <headerFooter alignWithMargins="0">
    <oddFooter>&amp;C&amp;8&amp;P</oddFooter>
  </headerFooter>
  <rowBreaks count="1" manualBreakCount="1">
    <brk id="749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41"/>
  <dimension ref="A1:BD38"/>
  <sheetViews>
    <sheetView zoomScaleSheetLayoutView="100" workbookViewId="0" topLeftCell="A1">
      <selection activeCell="M39" sqref="M39"/>
    </sheetView>
  </sheetViews>
  <sheetFormatPr defaultColWidth="9.140625" defaultRowHeight="12.75"/>
  <cols>
    <col min="1" max="1" width="33.28125" style="53" customWidth="1"/>
    <col min="2" max="2" width="14.28125" style="53" customWidth="1"/>
    <col min="3" max="3" width="14.421875" style="53" customWidth="1"/>
    <col min="4" max="4" width="13.140625" style="53" customWidth="1"/>
    <col min="5" max="5" width="32.7109375" style="53" hidden="1" customWidth="1"/>
    <col min="6" max="6" width="15.8515625" style="53" hidden="1" customWidth="1"/>
    <col min="7" max="7" width="16.28125" style="53" hidden="1" customWidth="1"/>
    <col min="8" max="8" width="13.28125" style="53" hidden="1" customWidth="1"/>
    <col min="9" max="9" width="9.140625" style="53" customWidth="1"/>
    <col min="10" max="10" width="10.00390625" style="53" customWidth="1"/>
    <col min="11" max="11" width="10.00390625" style="53" bestFit="1" customWidth="1"/>
    <col min="12" max="12" width="10.421875" style="53" customWidth="1"/>
    <col min="13" max="14" width="9.140625" style="53" customWidth="1"/>
    <col min="15" max="15" width="10.140625" style="53" customWidth="1"/>
    <col min="16" max="16" width="9.7109375" style="53" customWidth="1"/>
    <col min="17" max="17" width="10.140625" style="53" customWidth="1"/>
    <col min="18" max="16384" width="9.140625" style="53" customWidth="1"/>
  </cols>
  <sheetData>
    <row r="1" spans="1:55" ht="12.75">
      <c r="A1" s="1111" t="s">
        <v>1066</v>
      </c>
      <c r="B1" s="1111"/>
      <c r="C1" s="1111"/>
      <c r="D1" s="1111"/>
      <c r="E1" s="1111"/>
      <c r="F1" s="11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12" t="s">
        <v>1067</v>
      </c>
      <c r="B2" s="1112"/>
      <c r="C2" s="1112"/>
      <c r="D2" s="1112"/>
      <c r="E2" s="1112"/>
      <c r="F2" s="111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13" t="s">
        <v>1068</v>
      </c>
      <c r="B4" s="1113"/>
      <c r="C4" s="1113"/>
      <c r="D4" s="1113"/>
      <c r="E4" s="1113"/>
      <c r="F4" s="11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14" t="s">
        <v>1069</v>
      </c>
      <c r="B6" s="1114"/>
      <c r="C6" s="1114"/>
      <c r="D6" s="1114"/>
      <c r="E6" s="1114"/>
      <c r="F6" s="11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108" t="s">
        <v>1228</v>
      </c>
      <c r="B7" s="1108"/>
      <c r="C7" s="1108"/>
      <c r="D7" s="1108"/>
      <c r="E7" s="1108"/>
      <c r="F7" s="110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09" t="s">
        <v>1229</v>
      </c>
      <c r="B8" s="1109"/>
      <c r="C8" s="1109"/>
      <c r="D8" s="1109"/>
      <c r="E8" s="1109"/>
      <c r="F8" s="110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10" t="s">
        <v>1072</v>
      </c>
      <c r="B9" s="1110"/>
      <c r="C9" s="1110"/>
      <c r="D9" s="1110"/>
      <c r="E9" s="1110"/>
      <c r="F9" s="1110"/>
      <c r="G9" s="18"/>
      <c r="H9" s="18"/>
      <c r="I9" s="18"/>
      <c r="J9" s="18"/>
      <c r="K9" s="18"/>
      <c r="L9" s="18"/>
      <c r="M9" s="18"/>
      <c r="N9" s="5"/>
      <c r="O9" s="83"/>
    </row>
    <row r="10" spans="1:15" s="19" customFormat="1" ht="12.75">
      <c r="A10" s="23" t="s">
        <v>1073</v>
      </c>
      <c r="B10" s="24"/>
      <c r="C10" s="20"/>
      <c r="D10" s="21" t="s">
        <v>1230</v>
      </c>
      <c r="F10" s="24"/>
      <c r="G10" s="20"/>
      <c r="H10" s="21"/>
      <c r="I10" s="21"/>
      <c r="J10" s="22"/>
      <c r="K10" s="20"/>
      <c r="N10" s="5"/>
      <c r="O10" s="83"/>
    </row>
    <row r="11" spans="2:4" ht="12.75">
      <c r="B11" s="956"/>
      <c r="D11" s="54" t="s">
        <v>1231</v>
      </c>
    </row>
    <row r="12" spans="4:8" ht="12.75">
      <c r="D12" s="54" t="s">
        <v>17</v>
      </c>
      <c r="H12" s="287" t="s">
        <v>1232</v>
      </c>
    </row>
    <row r="13" spans="1:8" s="958" customFormat="1" ht="57" customHeight="1">
      <c r="A13" s="957" t="s">
        <v>1076</v>
      </c>
      <c r="B13" s="288" t="s">
        <v>1233</v>
      </c>
      <c r="C13" s="288" t="s">
        <v>1234</v>
      </c>
      <c r="D13" s="288" t="s">
        <v>1235</v>
      </c>
      <c r="E13" s="957" t="s">
        <v>1076</v>
      </c>
      <c r="F13" s="288" t="s">
        <v>1236</v>
      </c>
      <c r="G13" s="288" t="s">
        <v>1234</v>
      </c>
      <c r="H13" s="288" t="s">
        <v>1235</v>
      </c>
    </row>
    <row r="14" spans="1:8" s="960" customFormat="1" ht="11.25" customHeight="1">
      <c r="A14" s="959">
        <v>1</v>
      </c>
      <c r="B14" s="959">
        <v>2</v>
      </c>
      <c r="C14" s="574">
        <v>3</v>
      </c>
      <c r="D14" s="574">
        <v>4</v>
      </c>
      <c r="E14" s="959">
        <v>1</v>
      </c>
      <c r="F14" s="959">
        <v>2</v>
      </c>
      <c r="G14" s="574">
        <v>3</v>
      </c>
      <c r="H14" s="574">
        <v>4</v>
      </c>
    </row>
    <row r="15" spans="1:8" s="302" customFormat="1" ht="12.75">
      <c r="A15" s="961" t="s">
        <v>1237</v>
      </c>
      <c r="B15" s="962">
        <v>82929528</v>
      </c>
      <c r="C15" s="962">
        <v>344790364</v>
      </c>
      <c r="D15" s="962">
        <v>261860836</v>
      </c>
      <c r="E15" s="961" t="s">
        <v>1237</v>
      </c>
      <c r="F15" s="962" t="e">
        <f>F16+F25</f>
        <v>#REF!</v>
      </c>
      <c r="G15" s="962" t="e">
        <f>G16+G25</f>
        <v>#REF!</v>
      </c>
      <c r="H15" s="962" t="e">
        <f>G15-F15</f>
        <v>#REF!</v>
      </c>
    </row>
    <row r="16" spans="1:8" s="302" customFormat="1" ht="12.75">
      <c r="A16" s="328" t="s">
        <v>1238</v>
      </c>
      <c r="B16" s="265">
        <v>82929528</v>
      </c>
      <c r="C16" s="265">
        <v>316326802</v>
      </c>
      <c r="D16" s="265">
        <v>233397274</v>
      </c>
      <c r="E16" s="328" t="s">
        <v>1238</v>
      </c>
      <c r="F16" s="265">
        <f>F17+F21</f>
        <v>68348</v>
      </c>
      <c r="G16" s="265">
        <f>G17+G21</f>
        <v>258415</v>
      </c>
      <c r="H16" s="265">
        <f>G16-F16</f>
        <v>190067</v>
      </c>
    </row>
    <row r="17" spans="1:8" s="302" customFormat="1" ht="12.75" customHeight="1">
      <c r="A17" s="324" t="s">
        <v>1239</v>
      </c>
      <c r="B17" s="265">
        <v>54743437</v>
      </c>
      <c r="C17" s="265">
        <v>14728789</v>
      </c>
      <c r="D17" s="265">
        <v>-40014648</v>
      </c>
      <c r="E17" s="324" t="s">
        <v>1239</v>
      </c>
      <c r="F17" s="265">
        <f>SUM(F18:F19)</f>
        <v>53462</v>
      </c>
      <c r="G17" s="265">
        <f>SUM(G18:G19)</f>
        <v>12988</v>
      </c>
      <c r="H17" s="265">
        <f>G17-F17</f>
        <v>-40474</v>
      </c>
    </row>
    <row r="18" spans="1:14" ht="12.75" customHeight="1">
      <c r="A18" s="314" t="s">
        <v>1240</v>
      </c>
      <c r="B18" s="270">
        <v>53461773</v>
      </c>
      <c r="C18" s="270">
        <v>12987995</v>
      </c>
      <c r="D18" s="270">
        <v>-40473778</v>
      </c>
      <c r="E18" s="314" t="s">
        <v>1241</v>
      </c>
      <c r="F18" s="270">
        <f>ROUND(B18/1000,0)</f>
        <v>53462</v>
      </c>
      <c r="G18" s="270">
        <f>ROUND(C18/1000,0)</f>
        <v>12988</v>
      </c>
      <c r="H18" s="270">
        <f>G18-F18</f>
        <v>-40474</v>
      </c>
      <c r="J18" s="302"/>
      <c r="K18" s="302"/>
      <c r="L18" s="302"/>
      <c r="M18" s="302"/>
      <c r="N18" s="302"/>
    </row>
    <row r="19" spans="1:14" ht="12.75" customHeight="1">
      <c r="A19" s="314" t="s">
        <v>1242</v>
      </c>
      <c r="B19" s="270">
        <v>1281664</v>
      </c>
      <c r="C19" s="270">
        <v>1740794</v>
      </c>
      <c r="D19" s="270">
        <v>459130</v>
      </c>
      <c r="E19" s="314"/>
      <c r="F19" s="270"/>
      <c r="G19" s="270"/>
      <c r="H19" s="270"/>
      <c r="J19" s="302"/>
      <c r="K19" s="302"/>
      <c r="L19" s="302"/>
      <c r="M19" s="302"/>
      <c r="N19" s="302"/>
    </row>
    <row r="20" spans="1:14" ht="12.75" customHeight="1">
      <c r="A20" s="314"/>
      <c r="B20" s="270"/>
      <c r="C20" s="270"/>
      <c r="D20" s="270"/>
      <c r="E20" s="314"/>
      <c r="F20" s="270"/>
      <c r="G20" s="270"/>
      <c r="H20" s="270"/>
      <c r="K20" s="302"/>
      <c r="L20" s="302"/>
      <c r="M20" s="302"/>
      <c r="N20" s="302"/>
    </row>
    <row r="21" spans="1:8" s="302" customFormat="1" ht="12.75" customHeight="1">
      <c r="A21" s="324" t="s">
        <v>1243</v>
      </c>
      <c r="B21" s="265">
        <v>28186091</v>
      </c>
      <c r="C21" s="265">
        <v>301598013</v>
      </c>
      <c r="D21" s="265">
        <v>273411922</v>
      </c>
      <c r="E21" s="324" t="s">
        <v>1243</v>
      </c>
      <c r="F21" s="265">
        <f>SUM(F22:F23)</f>
        <v>14886</v>
      </c>
      <c r="G21" s="265">
        <f>SUM(G22:G23)</f>
        <v>245427</v>
      </c>
      <c r="H21" s="265">
        <f>G21-F21</f>
        <v>230541</v>
      </c>
    </row>
    <row r="22" spans="1:14" ht="12.75" customHeight="1">
      <c r="A22" s="314" t="s">
        <v>1240</v>
      </c>
      <c r="B22" s="270">
        <v>14886091</v>
      </c>
      <c r="C22" s="270">
        <v>245426969</v>
      </c>
      <c r="D22" s="270">
        <v>230540878</v>
      </c>
      <c r="E22" s="314" t="s">
        <v>1241</v>
      </c>
      <c r="F22" s="270">
        <f>ROUND(B22/1000,0)</f>
        <v>14886</v>
      </c>
      <c r="G22" s="270">
        <f>ROUND(C22/1000,0)</f>
        <v>245427</v>
      </c>
      <c r="H22" s="270">
        <f>G22-F22</f>
        <v>230541</v>
      </c>
      <c r="K22" s="302"/>
      <c r="L22" s="302"/>
      <c r="M22" s="302"/>
      <c r="N22" s="302"/>
    </row>
    <row r="23" spans="1:14" ht="12.75" customHeight="1">
      <c r="A23" s="314" t="s">
        <v>1242</v>
      </c>
      <c r="B23" s="270">
        <v>13300000</v>
      </c>
      <c r="C23" s="270">
        <v>56171044</v>
      </c>
      <c r="D23" s="270">
        <v>42871044</v>
      </c>
      <c r="E23" s="314"/>
      <c r="F23" s="270"/>
      <c r="G23" s="270"/>
      <c r="H23" s="270"/>
      <c r="K23" s="302"/>
      <c r="L23" s="302"/>
      <c r="M23" s="302"/>
      <c r="N23" s="302"/>
    </row>
    <row r="24" spans="1:14" ht="12.75" customHeight="1">
      <c r="A24" s="314"/>
      <c r="B24" s="270"/>
      <c r="C24" s="270"/>
      <c r="D24" s="270"/>
      <c r="E24" s="314"/>
      <c r="F24" s="270"/>
      <c r="G24" s="270"/>
      <c r="H24" s="270"/>
      <c r="K24" s="302"/>
      <c r="L24" s="302"/>
      <c r="M24" s="302"/>
      <c r="N24" s="302"/>
    </row>
    <row r="25" spans="1:8" s="302" customFormat="1" ht="12.75">
      <c r="A25" s="328" t="s">
        <v>1244</v>
      </c>
      <c r="B25" s="265">
        <v>0</v>
      </c>
      <c r="C25" s="265">
        <v>28463562</v>
      </c>
      <c r="D25" s="265">
        <v>28463562</v>
      </c>
      <c r="E25" s="328" t="s">
        <v>1244</v>
      </c>
      <c r="F25" s="265" t="e">
        <f>F26</f>
        <v>#REF!</v>
      </c>
      <c r="G25" s="265" t="e">
        <f>G26</f>
        <v>#REF!</v>
      </c>
      <c r="H25" s="265" t="e">
        <f>G25-F25</f>
        <v>#REF!</v>
      </c>
    </row>
    <row r="26" spans="1:8" s="302" customFormat="1" ht="12.75" customHeight="1">
      <c r="A26" s="324" t="s">
        <v>1245</v>
      </c>
      <c r="B26" s="265">
        <v>0</v>
      </c>
      <c r="C26" s="265">
        <v>0</v>
      </c>
      <c r="D26" s="265">
        <v>0</v>
      </c>
      <c r="E26" s="324" t="s">
        <v>1245</v>
      </c>
      <c r="F26" s="265" t="e">
        <f>SUM(#REF!)</f>
        <v>#REF!</v>
      </c>
      <c r="G26" s="265" t="e">
        <f>SUM(#REF!)</f>
        <v>#REF!</v>
      </c>
      <c r="H26" s="265" t="e">
        <f>G26-F26</f>
        <v>#REF!</v>
      </c>
    </row>
    <row r="27" spans="1:8" s="302" customFormat="1" ht="12.75" customHeight="1">
      <c r="A27" s="324" t="s">
        <v>1246</v>
      </c>
      <c r="B27" s="265">
        <v>0</v>
      </c>
      <c r="C27" s="265">
        <v>28463562</v>
      </c>
      <c r="D27" s="265">
        <v>28463562</v>
      </c>
      <c r="E27" s="324" t="s">
        <v>1243</v>
      </c>
      <c r="F27" s="265">
        <f>SUM(F28:F36)</f>
        <v>0</v>
      </c>
      <c r="G27" s="265">
        <f>SUM(G28:G36)</f>
        <v>0</v>
      </c>
      <c r="H27" s="265">
        <f>G27-F27</f>
        <v>0</v>
      </c>
    </row>
    <row r="28" spans="1:14" ht="12.75" customHeight="1">
      <c r="A28" s="41"/>
      <c r="B28" s="318"/>
      <c r="C28" s="318"/>
      <c r="D28" s="318"/>
      <c r="E28" s="41"/>
      <c r="F28" s="318"/>
      <c r="G28" s="318"/>
      <c r="H28" s="318"/>
      <c r="K28" s="302"/>
      <c r="L28" s="302"/>
      <c r="M28" s="302"/>
      <c r="N28" s="302"/>
    </row>
    <row r="29" spans="1:14" ht="12.75" customHeight="1">
      <c r="A29" s="41"/>
      <c r="B29" s="318"/>
      <c r="C29" s="318"/>
      <c r="D29" s="318"/>
      <c r="E29" s="41"/>
      <c r="F29" s="318"/>
      <c r="G29" s="318"/>
      <c r="H29" s="318"/>
      <c r="K29" s="302"/>
      <c r="L29" s="302"/>
      <c r="M29" s="302"/>
      <c r="N29" s="302"/>
    </row>
    <row r="30" spans="1:14" ht="12.75" customHeight="1">
      <c r="A30" s="41"/>
      <c r="B30" s="318"/>
      <c r="C30" s="318"/>
      <c r="D30" s="318"/>
      <c r="E30" s="41"/>
      <c r="F30" s="318"/>
      <c r="G30" s="318"/>
      <c r="H30" s="318"/>
      <c r="K30" s="302"/>
      <c r="L30" s="302"/>
      <c r="M30" s="302"/>
      <c r="N30" s="302"/>
    </row>
    <row r="31" spans="1:56" s="965" customFormat="1" ht="12.75" customHeight="1">
      <c r="A31" s="409" t="s">
        <v>1507</v>
      </c>
      <c r="B31" s="964"/>
      <c r="C31" s="1124" t="s">
        <v>13</v>
      </c>
      <c r="D31" s="1124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0"/>
      <c r="Y31" s="960"/>
      <c r="Z31" s="960"/>
      <c r="AA31" s="960"/>
      <c r="AB31" s="960"/>
      <c r="AC31" s="960"/>
      <c r="AD31" s="960"/>
      <c r="AE31" s="960"/>
      <c r="AF31" s="960"/>
      <c r="AG31" s="960"/>
      <c r="AH31" s="960"/>
      <c r="AI31" s="960"/>
      <c r="AJ31" s="960"/>
      <c r="AK31" s="960"/>
      <c r="AL31" s="960"/>
      <c r="AM31" s="960"/>
      <c r="AN31" s="960"/>
      <c r="AO31" s="960"/>
      <c r="AP31" s="960"/>
      <c r="AQ31" s="960"/>
      <c r="AR31" s="960"/>
      <c r="AS31" s="960"/>
      <c r="AT31" s="960"/>
      <c r="AU31" s="960"/>
      <c r="AV31" s="960"/>
      <c r="AW31" s="960"/>
      <c r="AX31" s="960"/>
      <c r="AY31" s="960"/>
      <c r="AZ31" s="960"/>
      <c r="BA31" s="960"/>
      <c r="BB31" s="960"/>
      <c r="BC31" s="960"/>
      <c r="BD31" s="960"/>
    </row>
    <row r="32" spans="1:55" s="44" customFormat="1" ht="12.75" customHeight="1">
      <c r="A32" s="409"/>
      <c r="K32" s="53"/>
      <c r="L32" s="37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</row>
    <row r="33" spans="5:8" ht="12.75">
      <c r="E33" s="53" t="s">
        <v>1247</v>
      </c>
      <c r="G33" s="1123" t="s">
        <v>1248</v>
      </c>
      <c r="H33" s="1123"/>
    </row>
    <row r="34" ht="12.75" hidden="1"/>
    <row r="35" ht="12.75" hidden="1"/>
    <row r="38" ht="12.75">
      <c r="A38" s="53" t="s">
        <v>1226</v>
      </c>
    </row>
  </sheetData>
  <mergeCells count="9">
    <mergeCell ref="G33:H33"/>
    <mergeCell ref="A1:F1"/>
    <mergeCell ref="A2:F2"/>
    <mergeCell ref="A4:F4"/>
    <mergeCell ref="A6:F6"/>
    <mergeCell ref="A7:F7"/>
    <mergeCell ref="A8:F8"/>
    <mergeCell ref="A9:F9"/>
    <mergeCell ref="C31:D31"/>
  </mergeCells>
  <printOptions horizontalCentered="1"/>
  <pageMargins left="1.1811023622047245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52"/>
  <dimension ref="A1:G1488"/>
  <sheetViews>
    <sheetView zoomScaleSheetLayoutView="100" workbookViewId="0" topLeftCell="A1">
      <selection activeCell="J33" sqref="J33"/>
    </sheetView>
  </sheetViews>
  <sheetFormatPr defaultColWidth="9.140625" defaultRowHeight="17.25" customHeight="1"/>
  <cols>
    <col min="1" max="1" width="48.28125" style="408" customWidth="1"/>
    <col min="2" max="2" width="11.140625" style="978" customWidth="1"/>
    <col min="3" max="3" width="11.28125" style="978" customWidth="1"/>
    <col min="4" max="4" width="11.57421875" style="978" customWidth="1"/>
    <col min="5" max="5" width="10.7109375" style="979" customWidth="1"/>
    <col min="6" max="6" width="10.8515625" style="978" customWidth="1"/>
    <col min="7" max="16384" width="9.140625" style="1054" customWidth="1"/>
  </cols>
  <sheetData>
    <row r="1" spans="1:6" ht="13.5" customHeight="1">
      <c r="A1" s="1102" t="s">
        <v>1066</v>
      </c>
      <c r="B1" s="1102"/>
      <c r="C1" s="1102"/>
      <c r="D1" s="1102"/>
      <c r="E1" s="1102"/>
      <c r="F1" s="1102"/>
    </row>
    <row r="2" spans="1:6" ht="12.75" customHeight="1">
      <c r="A2" s="1103" t="s">
        <v>1067</v>
      </c>
      <c r="B2" s="1103"/>
      <c r="C2" s="1103"/>
      <c r="D2" s="1103"/>
      <c r="E2" s="1103"/>
      <c r="F2" s="1103"/>
    </row>
    <row r="3" spans="1:6" ht="4.5" customHeight="1">
      <c r="A3" s="40"/>
      <c r="B3" s="8"/>
      <c r="C3" s="8"/>
      <c r="D3" s="8"/>
      <c r="E3" s="40"/>
      <c r="F3" s="40"/>
    </row>
    <row r="4" spans="1:6" ht="17.25" customHeight="1">
      <c r="A4" s="1104" t="s">
        <v>1068</v>
      </c>
      <c r="B4" s="1104"/>
      <c r="C4" s="1104"/>
      <c r="D4" s="1104"/>
      <c r="E4" s="1104"/>
      <c r="F4" s="1104"/>
    </row>
    <row r="5" spans="1:6" ht="12.75">
      <c r="A5" s="41"/>
      <c r="B5" s="42"/>
      <c r="C5" s="42"/>
      <c r="D5" s="42"/>
      <c r="E5" s="42"/>
      <c r="F5" s="42"/>
    </row>
    <row r="6" spans="1:6" ht="17.25" customHeight="1">
      <c r="A6" s="1105" t="s">
        <v>1069</v>
      </c>
      <c r="B6" s="1105"/>
      <c r="C6" s="1105"/>
      <c r="D6" s="1105"/>
      <c r="E6" s="1105"/>
      <c r="F6" s="1105"/>
    </row>
    <row r="7" spans="1:6" ht="17.25" customHeight="1">
      <c r="A7" s="1126" t="s">
        <v>1265</v>
      </c>
      <c r="B7" s="1126"/>
      <c r="C7" s="1126"/>
      <c r="D7" s="1126"/>
      <c r="E7" s="1126"/>
      <c r="F7" s="1126"/>
    </row>
    <row r="8" spans="1:6" ht="17.25" customHeight="1">
      <c r="A8" s="1099" t="s">
        <v>1402</v>
      </c>
      <c r="B8" s="1099"/>
      <c r="C8" s="1099"/>
      <c r="D8" s="1099"/>
      <c r="E8" s="1099"/>
      <c r="F8" s="1099"/>
    </row>
    <row r="9" spans="1:6" ht="12.75">
      <c r="A9" s="1100" t="s">
        <v>1072</v>
      </c>
      <c r="B9" s="1100"/>
      <c r="C9" s="1100"/>
      <c r="D9" s="1100"/>
      <c r="E9" s="1100"/>
      <c r="F9" s="1100"/>
    </row>
    <row r="10" spans="1:6" ht="17.25" customHeight="1">
      <c r="A10" s="49" t="s">
        <v>1073</v>
      </c>
      <c r="B10" s="33"/>
      <c r="C10" s="50"/>
      <c r="D10" s="47"/>
      <c r="E10" s="48"/>
      <c r="F10" s="51" t="s">
        <v>676</v>
      </c>
    </row>
    <row r="11" spans="2:6" ht="12.75">
      <c r="B11" s="977"/>
      <c r="F11" s="257" t="s">
        <v>1266</v>
      </c>
    </row>
    <row r="12" spans="1:6" ht="12.75" customHeight="1">
      <c r="A12" s="980"/>
      <c r="B12" s="981"/>
      <c r="C12" s="981"/>
      <c r="D12" s="981"/>
      <c r="E12" s="982"/>
      <c r="F12" s="983" t="s">
        <v>17</v>
      </c>
    </row>
    <row r="13" spans="1:6" ht="58.5" customHeight="1">
      <c r="A13" s="984" t="s">
        <v>1076</v>
      </c>
      <c r="B13" s="321" t="s">
        <v>19</v>
      </c>
      <c r="C13" s="321" t="s">
        <v>1267</v>
      </c>
      <c r="D13" s="321" t="s">
        <v>20</v>
      </c>
      <c r="E13" s="451" t="s">
        <v>1268</v>
      </c>
      <c r="F13" s="321" t="s">
        <v>22</v>
      </c>
    </row>
    <row r="14" spans="1:6" s="41" customFormat="1" ht="12.75">
      <c r="A14" s="985">
        <v>1</v>
      </c>
      <c r="B14" s="986">
        <v>2</v>
      </c>
      <c r="C14" s="986">
        <v>3</v>
      </c>
      <c r="D14" s="986">
        <v>4</v>
      </c>
      <c r="E14" s="986">
        <v>5</v>
      </c>
      <c r="F14" s="530">
        <v>6</v>
      </c>
    </row>
    <row r="15" spans="1:6" s="41" customFormat="1" ht="14.25">
      <c r="A15" s="987" t="s">
        <v>1269</v>
      </c>
      <c r="B15" s="530"/>
      <c r="C15" s="530"/>
      <c r="D15" s="530"/>
      <c r="E15" s="988"/>
      <c r="F15" s="530"/>
    </row>
    <row r="16" spans="1:6" s="41" customFormat="1" ht="12.75">
      <c r="A16" s="989" t="s">
        <v>1270</v>
      </c>
      <c r="B16" s="295">
        <v>871896968</v>
      </c>
      <c r="C16" s="295">
        <v>498063313</v>
      </c>
      <c r="D16" s="295">
        <v>449205087</v>
      </c>
      <c r="E16" s="458">
        <v>51.52043228575604</v>
      </c>
      <c r="F16" s="295">
        <v>31737242</v>
      </c>
    </row>
    <row r="17" spans="1:6" s="41" customFormat="1" ht="12.75">
      <c r="A17" s="990" t="s">
        <v>1271</v>
      </c>
      <c r="B17" s="295">
        <v>629991745</v>
      </c>
      <c r="C17" s="295">
        <v>325709757</v>
      </c>
      <c r="D17" s="295">
        <v>325853841</v>
      </c>
      <c r="E17" s="458">
        <v>51.7235096469399</v>
      </c>
      <c r="F17" s="295">
        <v>24370516</v>
      </c>
    </row>
    <row r="18" spans="1:6" s="41" customFormat="1" ht="12.75" hidden="1">
      <c r="A18" s="994" t="s">
        <v>1272</v>
      </c>
      <c r="B18" s="995">
        <v>562071</v>
      </c>
      <c r="C18" s="995">
        <v>562071</v>
      </c>
      <c r="D18" s="995">
        <v>387853</v>
      </c>
      <c r="E18" s="996">
        <v>69.00427170232942</v>
      </c>
      <c r="F18" s="995">
        <v>82884</v>
      </c>
    </row>
    <row r="19" spans="1:6" s="41" customFormat="1" ht="12.75">
      <c r="A19" s="990" t="s">
        <v>121</v>
      </c>
      <c r="B19" s="295">
        <v>2036314</v>
      </c>
      <c r="C19" s="295">
        <v>1285835</v>
      </c>
      <c r="D19" s="295">
        <v>1399584</v>
      </c>
      <c r="E19" s="458">
        <v>68.73124675271103</v>
      </c>
      <c r="F19" s="295">
        <v>273795</v>
      </c>
    </row>
    <row r="20" spans="1:6" s="41" customFormat="1" ht="12.75">
      <c r="A20" s="990" t="s">
        <v>122</v>
      </c>
      <c r="B20" s="295">
        <v>239868909</v>
      </c>
      <c r="C20" s="295">
        <v>171067721</v>
      </c>
      <c r="D20" s="295">
        <v>121951662</v>
      </c>
      <c r="E20" s="458">
        <v>50.84096246921271</v>
      </c>
      <c r="F20" s="295">
        <v>7092931</v>
      </c>
    </row>
    <row r="21" spans="1:6" s="41" customFormat="1" ht="12.75" hidden="1">
      <c r="A21" s="994" t="s">
        <v>1273</v>
      </c>
      <c r="B21" s="995">
        <v>2224351</v>
      </c>
      <c r="C21" s="995">
        <v>2216720</v>
      </c>
      <c r="D21" s="995">
        <v>1470252</v>
      </c>
      <c r="E21" s="458">
        <v>66.09802140039949</v>
      </c>
      <c r="F21" s="995">
        <v>259706</v>
      </c>
    </row>
    <row r="22" spans="1:6" s="41" customFormat="1" ht="12.75">
      <c r="A22" s="322" t="s">
        <v>1274</v>
      </c>
      <c r="B22" s="295">
        <v>884672458</v>
      </c>
      <c r="C22" s="295">
        <v>519594331</v>
      </c>
      <c r="D22" s="295">
        <v>323344450</v>
      </c>
      <c r="E22" s="458">
        <v>36.549623205292555</v>
      </c>
      <c r="F22" s="295">
        <v>48211841</v>
      </c>
    </row>
    <row r="23" spans="1:6" s="41" customFormat="1" ht="12.75">
      <c r="A23" s="997" t="s">
        <v>1553</v>
      </c>
      <c r="B23" s="295">
        <v>570096461</v>
      </c>
      <c r="C23" s="295">
        <v>265136865</v>
      </c>
      <c r="D23" s="295">
        <v>174409533</v>
      </c>
      <c r="E23" s="458">
        <v>30.592986438482733</v>
      </c>
      <c r="F23" s="295">
        <v>29389815</v>
      </c>
    </row>
    <row r="24" spans="1:6" s="41" customFormat="1" ht="12.75">
      <c r="A24" s="998" t="s">
        <v>650</v>
      </c>
      <c r="B24" s="295">
        <v>92213042</v>
      </c>
      <c r="C24" s="295">
        <v>64099263</v>
      </c>
      <c r="D24" s="295">
        <v>42415396</v>
      </c>
      <c r="E24" s="458">
        <v>45.99717684186148</v>
      </c>
      <c r="F24" s="295">
        <v>5099782</v>
      </c>
    </row>
    <row r="25" spans="1:6" s="41" customFormat="1" ht="12.75">
      <c r="A25" s="998" t="s">
        <v>1530</v>
      </c>
      <c r="B25" s="295">
        <v>64535310</v>
      </c>
      <c r="C25" s="295">
        <v>420462</v>
      </c>
      <c r="D25" s="295">
        <v>406454</v>
      </c>
      <c r="E25" s="458">
        <v>0.6298164524196134</v>
      </c>
      <c r="F25" s="295">
        <v>0</v>
      </c>
    </row>
    <row r="26" spans="1:6" s="41" customFormat="1" ht="12.75">
      <c r="A26" s="998" t="s">
        <v>1629</v>
      </c>
      <c r="B26" s="295">
        <v>413348109</v>
      </c>
      <c r="C26" s="295">
        <v>200617140</v>
      </c>
      <c r="D26" s="295">
        <v>131587683</v>
      </c>
      <c r="E26" s="458">
        <v>31.834591748428682</v>
      </c>
      <c r="F26" s="295">
        <v>24290033</v>
      </c>
    </row>
    <row r="27" spans="1:6" s="41" customFormat="1" ht="12.75">
      <c r="A27" s="999" t="s">
        <v>1638</v>
      </c>
      <c r="B27" s="295">
        <v>236711082</v>
      </c>
      <c r="C27" s="295">
        <v>148563543</v>
      </c>
      <c r="D27" s="295">
        <v>117511311</v>
      </c>
      <c r="E27" s="458">
        <v>49.64335003124189</v>
      </c>
      <c r="F27" s="295">
        <v>22584794</v>
      </c>
    </row>
    <row r="28" spans="1:6" s="41" customFormat="1" ht="12.75">
      <c r="A28" s="999" t="s">
        <v>1640</v>
      </c>
      <c r="B28" s="295">
        <v>1400432</v>
      </c>
      <c r="C28" s="295">
        <v>1145935</v>
      </c>
      <c r="D28" s="295">
        <v>984417</v>
      </c>
      <c r="E28" s="458">
        <v>70.29380933883259</v>
      </c>
      <c r="F28" s="295">
        <v>97734</v>
      </c>
    </row>
    <row r="29" spans="1:6" s="41" customFormat="1" ht="12.75">
      <c r="A29" s="1000" t="s">
        <v>1275</v>
      </c>
      <c r="B29" s="295">
        <v>8562928</v>
      </c>
      <c r="C29" s="295">
        <v>3035481</v>
      </c>
      <c r="D29" s="295">
        <v>1772814</v>
      </c>
      <c r="E29" s="458">
        <v>20.703362214420114</v>
      </c>
      <c r="F29" s="295">
        <v>49274</v>
      </c>
    </row>
    <row r="30" spans="1:6" s="41" customFormat="1" ht="12.75" hidden="1">
      <c r="A30" s="1001" t="s">
        <v>1272</v>
      </c>
      <c r="B30" s="995">
        <v>562071</v>
      </c>
      <c r="C30" s="995">
        <v>562071</v>
      </c>
      <c r="D30" s="995">
        <v>387853</v>
      </c>
      <c r="E30" s="995">
        <v>69.00427170232942</v>
      </c>
      <c r="F30" s="995">
        <v>82884</v>
      </c>
    </row>
    <row r="31" spans="1:6" s="41" customFormat="1" ht="25.5" hidden="1">
      <c r="A31" s="1002" t="s">
        <v>1276</v>
      </c>
      <c r="B31" s="995">
        <v>2224351</v>
      </c>
      <c r="C31" s="995">
        <v>2224351</v>
      </c>
      <c r="D31" s="995">
        <v>1470252</v>
      </c>
      <c r="E31" s="1003">
        <v>66.09802140039949</v>
      </c>
      <c r="F31" s="995">
        <v>259706</v>
      </c>
    </row>
    <row r="32" spans="1:6" s="41" customFormat="1" ht="12.75">
      <c r="A32" s="1000" t="s">
        <v>1277</v>
      </c>
      <c r="B32" s="295">
        <v>166673667</v>
      </c>
      <c r="C32" s="295">
        <v>47872181</v>
      </c>
      <c r="D32" s="295">
        <v>11319141</v>
      </c>
      <c r="E32" s="301">
        <v>61.57341527686808</v>
      </c>
      <c r="F32" s="295">
        <v>1558231</v>
      </c>
    </row>
    <row r="33" spans="1:6" s="41" customFormat="1" ht="12.75">
      <c r="A33" s="990" t="s">
        <v>1537</v>
      </c>
      <c r="B33" s="295">
        <v>314575997</v>
      </c>
      <c r="C33" s="295">
        <v>254457466</v>
      </c>
      <c r="D33" s="295">
        <v>148920799</v>
      </c>
      <c r="E33" s="458">
        <v>47.34016594406597</v>
      </c>
      <c r="F33" s="295">
        <v>18816121</v>
      </c>
    </row>
    <row r="34" spans="1:6" s="41" customFormat="1" ht="12.75">
      <c r="A34" s="1000" t="s">
        <v>1278</v>
      </c>
      <c r="B34" s="295">
        <v>67374278</v>
      </c>
      <c r="C34" s="295">
        <v>42029063</v>
      </c>
      <c r="D34" s="295">
        <v>23415375</v>
      </c>
      <c r="E34" s="458">
        <v>34.75417577016558</v>
      </c>
      <c r="F34" s="295">
        <v>2657383</v>
      </c>
    </row>
    <row r="35" spans="1:6" s="41" customFormat="1" ht="12.75">
      <c r="A35" s="998" t="s">
        <v>1279</v>
      </c>
      <c r="B35" s="295">
        <v>247201719</v>
      </c>
      <c r="C35" s="295">
        <v>212428403</v>
      </c>
      <c r="D35" s="295">
        <v>125505424</v>
      </c>
      <c r="E35" s="458">
        <v>50.770449537205685</v>
      </c>
      <c r="F35" s="295">
        <v>16158738</v>
      </c>
    </row>
    <row r="36" spans="1:6" s="41" customFormat="1" ht="12.75">
      <c r="A36" s="1000" t="s">
        <v>1563</v>
      </c>
      <c r="B36" s="295">
        <v>-2471721</v>
      </c>
      <c r="C36" s="295">
        <v>-2062000</v>
      </c>
      <c r="D36" s="295">
        <v>-1971099</v>
      </c>
      <c r="E36" s="458">
        <v>79.74601502354027</v>
      </c>
      <c r="F36" s="295">
        <v>-126918</v>
      </c>
    </row>
    <row r="37" spans="1:6" s="41" customFormat="1" ht="12.75">
      <c r="A37" s="1000" t="s">
        <v>1568</v>
      </c>
      <c r="B37" s="295">
        <v>2471721</v>
      </c>
      <c r="C37" s="295">
        <v>2062000</v>
      </c>
      <c r="D37" s="295">
        <v>1971099</v>
      </c>
      <c r="E37" s="458">
        <v>79.74601502354027</v>
      </c>
      <c r="F37" s="295">
        <v>126918</v>
      </c>
    </row>
    <row r="38" spans="1:6" s="41" customFormat="1" ht="12.75">
      <c r="A38" s="1000" t="s">
        <v>1541</v>
      </c>
      <c r="B38" s="295">
        <v>-10303769</v>
      </c>
      <c r="C38" s="295">
        <v>-19469018</v>
      </c>
      <c r="D38" s="295">
        <v>127831736</v>
      </c>
      <c r="E38" s="301" t="s">
        <v>1083</v>
      </c>
      <c r="F38" s="265">
        <v>-16347681</v>
      </c>
    </row>
    <row r="39" spans="1:6" s="41" customFormat="1" ht="25.5">
      <c r="A39" s="1004" t="s">
        <v>1280</v>
      </c>
      <c r="B39" s="295">
        <v>10298589</v>
      </c>
      <c r="C39" s="295">
        <v>19463838</v>
      </c>
      <c r="D39" s="295" t="s">
        <v>1083</v>
      </c>
      <c r="E39" s="301" t="s">
        <v>1083</v>
      </c>
      <c r="F39" s="295" t="s">
        <v>1083</v>
      </c>
    </row>
    <row r="40" spans="1:6" s="41" customFormat="1" ht="38.25">
      <c r="A40" s="1004" t="s">
        <v>1281</v>
      </c>
      <c r="B40" s="295">
        <v>5180</v>
      </c>
      <c r="C40" s="295">
        <v>5180</v>
      </c>
      <c r="D40" s="295" t="s">
        <v>1083</v>
      </c>
      <c r="E40" s="301" t="s">
        <v>1083</v>
      </c>
      <c r="F40" s="295" t="s">
        <v>1083</v>
      </c>
    </row>
    <row r="41" spans="1:6" s="41" customFormat="1" ht="12.75">
      <c r="A41" s="1004"/>
      <c r="B41" s="295"/>
      <c r="C41" s="295"/>
      <c r="D41" s="295"/>
      <c r="E41" s="301"/>
      <c r="F41" s="295"/>
    </row>
    <row r="42" spans="1:6" s="41" customFormat="1" ht="12.75">
      <c r="A42" s="1005" t="s">
        <v>1597</v>
      </c>
      <c r="B42" s="295"/>
      <c r="C42" s="295"/>
      <c r="D42" s="295"/>
      <c r="E42" s="301"/>
      <c r="F42" s="295"/>
    </row>
    <row r="43" spans="1:6" s="41" customFormat="1" ht="36">
      <c r="A43" s="1006" t="s">
        <v>1282</v>
      </c>
      <c r="B43" s="295"/>
      <c r="C43" s="295"/>
      <c r="D43" s="295"/>
      <c r="E43" s="1007"/>
      <c r="F43" s="295"/>
    </row>
    <row r="44" spans="1:6" s="41" customFormat="1" ht="12.75">
      <c r="A44" s="1005" t="s">
        <v>1270</v>
      </c>
      <c r="B44" s="1008">
        <v>85152970</v>
      </c>
      <c r="C44" s="1008">
        <v>67709149</v>
      </c>
      <c r="D44" s="1008">
        <v>67323063</v>
      </c>
      <c r="E44" s="379">
        <v>79.06132105550752</v>
      </c>
      <c r="F44" s="108">
        <v>10233241</v>
      </c>
    </row>
    <row r="45" spans="1:6" s="41" customFormat="1" ht="12.75">
      <c r="A45" s="1009" t="s">
        <v>1271</v>
      </c>
      <c r="B45" s="1008">
        <v>84883204</v>
      </c>
      <c r="C45" s="1008">
        <v>67457738</v>
      </c>
      <c r="D45" s="1008">
        <v>67313654</v>
      </c>
      <c r="E45" s="379">
        <v>79.30149997636752</v>
      </c>
      <c r="F45" s="108">
        <v>10223832</v>
      </c>
    </row>
    <row r="46" spans="1:6" s="41" customFormat="1" ht="12.75">
      <c r="A46" s="1009" t="s">
        <v>122</v>
      </c>
      <c r="B46" s="1008">
        <v>269766</v>
      </c>
      <c r="C46" s="1008">
        <v>251411</v>
      </c>
      <c r="D46" s="1008">
        <v>9409</v>
      </c>
      <c r="E46" s="379">
        <v>3.4878376074079016</v>
      </c>
      <c r="F46" s="108">
        <v>9409</v>
      </c>
    </row>
    <row r="47" spans="1:6" s="41" customFormat="1" ht="12.75">
      <c r="A47" s="1010" t="s">
        <v>1526</v>
      </c>
      <c r="B47" s="1008">
        <v>85152970</v>
      </c>
      <c r="C47" s="1008">
        <v>67709149</v>
      </c>
      <c r="D47" s="1008">
        <v>34645835</v>
      </c>
      <c r="E47" s="379">
        <v>40.686584390421146</v>
      </c>
      <c r="F47" s="1008">
        <v>7983627</v>
      </c>
    </row>
    <row r="48" spans="1:6" s="41" customFormat="1" ht="12.75">
      <c r="A48" s="1009" t="s">
        <v>1553</v>
      </c>
      <c r="B48" s="1008">
        <v>53484192</v>
      </c>
      <c r="C48" s="1008">
        <v>39105744</v>
      </c>
      <c r="D48" s="1008">
        <v>23254993</v>
      </c>
      <c r="E48" s="379">
        <v>43.48012399626417</v>
      </c>
      <c r="F48" s="108">
        <v>7650127</v>
      </c>
    </row>
    <row r="49" spans="1:6" s="41" customFormat="1" ht="12.75">
      <c r="A49" s="1011" t="s">
        <v>650</v>
      </c>
      <c r="B49" s="1008">
        <v>23581870</v>
      </c>
      <c r="C49" s="1008">
        <v>18856266</v>
      </c>
      <c r="D49" s="1008">
        <v>14128018</v>
      </c>
      <c r="E49" s="379">
        <v>59.91050752124407</v>
      </c>
      <c r="F49" s="108">
        <v>1913437</v>
      </c>
    </row>
    <row r="50" spans="1:6" s="41" customFormat="1" ht="12.75">
      <c r="A50" s="1011" t="s">
        <v>1629</v>
      </c>
      <c r="B50" s="1008">
        <v>29902322</v>
      </c>
      <c r="C50" s="1008">
        <v>20249478</v>
      </c>
      <c r="D50" s="1008">
        <v>9126975</v>
      </c>
      <c r="E50" s="379">
        <v>30.5226296472896</v>
      </c>
      <c r="F50" s="108">
        <v>5736690</v>
      </c>
    </row>
    <row r="51" spans="1:6" s="41" customFormat="1" ht="12.75" hidden="1">
      <c r="A51" s="1012" t="s">
        <v>1638</v>
      </c>
      <c r="B51" s="1013">
        <v>0</v>
      </c>
      <c r="C51" s="1013">
        <v>0</v>
      </c>
      <c r="D51" s="1013">
        <v>0</v>
      </c>
      <c r="E51" s="1014">
        <v>0</v>
      </c>
      <c r="F51" s="1015">
        <v>0</v>
      </c>
    </row>
    <row r="52" spans="1:6" s="41" customFormat="1" ht="12.75">
      <c r="A52" s="1016" t="s">
        <v>1283</v>
      </c>
      <c r="B52" s="1008">
        <v>29902322</v>
      </c>
      <c r="C52" s="1008">
        <v>20249478</v>
      </c>
      <c r="D52" s="1008">
        <v>9126975</v>
      </c>
      <c r="E52" s="379">
        <v>30.5226296472896</v>
      </c>
      <c r="F52" s="108">
        <v>5736690</v>
      </c>
    </row>
    <row r="53" spans="1:6" s="41" customFormat="1" ht="12.75">
      <c r="A53" s="1009" t="s">
        <v>1537</v>
      </c>
      <c r="B53" s="1008">
        <v>31668778</v>
      </c>
      <c r="C53" s="1008">
        <v>28603405</v>
      </c>
      <c r="D53" s="1008">
        <v>11390842</v>
      </c>
      <c r="E53" s="379">
        <v>35.96868183546583</v>
      </c>
      <c r="F53" s="108">
        <v>333500</v>
      </c>
    </row>
    <row r="54" spans="1:6" s="41" customFormat="1" ht="12.75">
      <c r="A54" s="1010" t="s">
        <v>1278</v>
      </c>
      <c r="B54" s="1008">
        <v>10061518</v>
      </c>
      <c r="C54" s="1008">
        <v>7719591</v>
      </c>
      <c r="D54" s="1008">
        <v>449703</v>
      </c>
      <c r="E54" s="379">
        <v>4.469534318777743</v>
      </c>
      <c r="F54" s="108">
        <v>195593</v>
      </c>
    </row>
    <row r="55" spans="1:6" s="1017" customFormat="1" ht="12.75">
      <c r="A55" s="1011" t="s">
        <v>914</v>
      </c>
      <c r="B55" s="306">
        <v>21607260</v>
      </c>
      <c r="C55" s="306">
        <v>20883814</v>
      </c>
      <c r="D55" s="306">
        <v>10941139</v>
      </c>
      <c r="E55" s="379">
        <v>50.63640183901151</v>
      </c>
      <c r="F55" s="108">
        <v>137907</v>
      </c>
    </row>
    <row r="56" spans="1:6" s="1017" customFormat="1" ht="12.75">
      <c r="A56" s="1011"/>
      <c r="B56" s="68"/>
      <c r="C56" s="68"/>
      <c r="D56" s="68"/>
      <c r="E56" s="458"/>
      <c r="F56" s="68"/>
    </row>
    <row r="57" spans="1:6" s="1017" customFormat="1" ht="24">
      <c r="A57" s="1018" t="s">
        <v>1284</v>
      </c>
      <c r="B57" s="68"/>
      <c r="C57" s="68"/>
      <c r="D57" s="68"/>
      <c r="E57" s="458"/>
      <c r="F57" s="68"/>
    </row>
    <row r="58" spans="1:6" s="1017" customFormat="1" ht="12.75">
      <c r="A58" s="1010" t="s">
        <v>1522</v>
      </c>
      <c r="B58" s="306">
        <v>2786422</v>
      </c>
      <c r="C58" s="306">
        <v>2778791</v>
      </c>
      <c r="D58" s="306">
        <v>1858105</v>
      </c>
      <c r="E58" s="379">
        <v>66.6842639054673</v>
      </c>
      <c r="F58" s="306">
        <v>342590</v>
      </c>
    </row>
    <row r="59" spans="1:6" s="1017" customFormat="1" ht="12.75">
      <c r="A59" s="1009" t="s">
        <v>1557</v>
      </c>
      <c r="B59" s="306">
        <v>562071</v>
      </c>
      <c r="C59" s="306">
        <v>562071</v>
      </c>
      <c r="D59" s="306">
        <v>387853</v>
      </c>
      <c r="E59" s="379">
        <v>69.00427170232942</v>
      </c>
      <c r="F59" s="306">
        <v>82884</v>
      </c>
    </row>
    <row r="60" spans="1:6" s="1017" customFormat="1" ht="12.75">
      <c r="A60" s="1009" t="s">
        <v>1566</v>
      </c>
      <c r="B60" s="306">
        <v>2224351</v>
      </c>
      <c r="C60" s="306">
        <v>2216720</v>
      </c>
      <c r="D60" s="306">
        <v>1470252</v>
      </c>
      <c r="E60" s="379">
        <v>66.09802140039949</v>
      </c>
      <c r="F60" s="306">
        <v>259706</v>
      </c>
    </row>
    <row r="61" spans="1:6" s="1017" customFormat="1" ht="12.75">
      <c r="A61" s="1010" t="s">
        <v>1526</v>
      </c>
      <c r="B61" s="306">
        <v>2786422</v>
      </c>
      <c r="C61" s="306">
        <v>2786422</v>
      </c>
      <c r="D61" s="306">
        <v>1858105</v>
      </c>
      <c r="E61" s="379">
        <v>66.6842639054673</v>
      </c>
      <c r="F61" s="306">
        <v>342590</v>
      </c>
    </row>
    <row r="62" spans="1:6" s="1017" customFormat="1" ht="12.75">
      <c r="A62" s="1009" t="s">
        <v>1553</v>
      </c>
      <c r="B62" s="306">
        <v>2786422</v>
      </c>
      <c r="C62" s="306">
        <v>2786422</v>
      </c>
      <c r="D62" s="306">
        <v>1858105</v>
      </c>
      <c r="E62" s="379">
        <v>66.6842639054673</v>
      </c>
      <c r="F62" s="306">
        <v>342590</v>
      </c>
    </row>
    <row r="63" spans="1:6" s="1017" customFormat="1" ht="12.75">
      <c r="A63" s="1011" t="s">
        <v>1629</v>
      </c>
      <c r="B63" s="306">
        <v>2786422</v>
      </c>
      <c r="C63" s="306">
        <v>2786422</v>
      </c>
      <c r="D63" s="306">
        <v>1858105</v>
      </c>
      <c r="E63" s="379">
        <v>66.6842639054673</v>
      </c>
      <c r="F63" s="306">
        <v>342590</v>
      </c>
    </row>
    <row r="64" spans="1:6" s="1017" customFormat="1" ht="24">
      <c r="A64" s="1019" t="s">
        <v>1285</v>
      </c>
      <c r="B64" s="306">
        <v>562071</v>
      </c>
      <c r="C64" s="306">
        <v>562071</v>
      </c>
      <c r="D64" s="306">
        <v>387853</v>
      </c>
      <c r="E64" s="379">
        <v>69.00427170232942</v>
      </c>
      <c r="F64" s="306">
        <v>82884</v>
      </c>
    </row>
    <row r="65" spans="1:6" s="1017" customFormat="1" ht="12.75">
      <c r="A65" s="1011" t="s">
        <v>1286</v>
      </c>
      <c r="B65" s="306">
        <v>2224351</v>
      </c>
      <c r="C65" s="306">
        <v>2224351</v>
      </c>
      <c r="D65" s="306">
        <v>1470252</v>
      </c>
      <c r="E65" s="379">
        <v>66.09802140039949</v>
      </c>
      <c r="F65" s="306">
        <v>259706</v>
      </c>
    </row>
    <row r="66" spans="1:6" s="1017" customFormat="1" ht="12.75">
      <c r="A66" s="1011"/>
      <c r="B66" s="68"/>
      <c r="C66" s="68"/>
      <c r="D66" s="68"/>
      <c r="E66" s="458"/>
      <c r="F66" s="68"/>
    </row>
    <row r="67" spans="1:6" s="1017" customFormat="1" ht="12.75">
      <c r="A67" s="322" t="s">
        <v>1287</v>
      </c>
      <c r="B67" s="68"/>
      <c r="C67" s="68"/>
      <c r="D67" s="68"/>
      <c r="E67" s="458"/>
      <c r="F67" s="68"/>
    </row>
    <row r="68" spans="1:7" s="1082" customFormat="1" ht="12.75">
      <c r="A68" s="989" t="s">
        <v>1270</v>
      </c>
      <c r="B68" s="290">
        <v>32992952</v>
      </c>
      <c r="C68" s="290">
        <v>29349308</v>
      </c>
      <c r="D68" s="290">
        <v>22180704</v>
      </c>
      <c r="E68" s="458">
        <v>67.22861294739555</v>
      </c>
      <c r="F68" s="290">
        <v>1971142</v>
      </c>
      <c r="G68" s="1081"/>
    </row>
    <row r="69" spans="1:7" s="1082" customFormat="1" ht="12.75">
      <c r="A69" s="990" t="s">
        <v>1271</v>
      </c>
      <c r="B69" s="28">
        <v>6497640</v>
      </c>
      <c r="C69" s="28">
        <v>4627245</v>
      </c>
      <c r="D69" s="28">
        <v>4627245</v>
      </c>
      <c r="E69" s="458">
        <v>71.21424086283635</v>
      </c>
      <c r="F69" s="28">
        <v>253133</v>
      </c>
      <c r="G69" s="1081"/>
    </row>
    <row r="70" spans="1:7" s="1082" customFormat="1" ht="12.75" hidden="1">
      <c r="A70" s="994" t="s">
        <v>1272</v>
      </c>
      <c r="B70" s="1020">
        <v>562071</v>
      </c>
      <c r="C70" s="1020">
        <v>562071</v>
      </c>
      <c r="D70" s="1020">
        <v>387853</v>
      </c>
      <c r="E70" s="996">
        <v>69.00427170232942</v>
      </c>
      <c r="F70" s="1020">
        <v>82884</v>
      </c>
      <c r="G70" s="1081"/>
    </row>
    <row r="71" spans="1:7" s="1082" customFormat="1" ht="12.75">
      <c r="A71" s="990" t="s">
        <v>121</v>
      </c>
      <c r="B71" s="290">
        <v>369151</v>
      </c>
      <c r="C71" s="290">
        <v>368347</v>
      </c>
      <c r="D71" s="290">
        <v>274382</v>
      </c>
      <c r="E71" s="458">
        <v>74.32784957916951</v>
      </c>
      <c r="F71" s="290">
        <v>1664</v>
      </c>
      <c r="G71" s="1081"/>
    </row>
    <row r="72" spans="1:7" s="1082" customFormat="1" ht="12.75">
      <c r="A72" s="990" t="s">
        <v>122</v>
      </c>
      <c r="B72" s="28">
        <v>26126161</v>
      </c>
      <c r="C72" s="28">
        <v>24353716</v>
      </c>
      <c r="D72" s="28">
        <v>17279077</v>
      </c>
      <c r="E72" s="458">
        <v>66.13706851151993</v>
      </c>
      <c r="F72" s="28">
        <v>1716345</v>
      </c>
      <c r="G72" s="1081"/>
    </row>
    <row r="73" spans="1:7" s="1082" customFormat="1" ht="12.75" hidden="1">
      <c r="A73" s="994" t="s">
        <v>1288</v>
      </c>
      <c r="B73" s="1020">
        <v>2224351</v>
      </c>
      <c r="C73" s="1020">
        <v>2216720</v>
      </c>
      <c r="D73" s="1020">
        <v>1470252</v>
      </c>
      <c r="E73" s="996">
        <v>0</v>
      </c>
      <c r="F73" s="1020">
        <v>259706</v>
      </c>
      <c r="G73" s="1081"/>
    </row>
    <row r="74" spans="1:7" s="1082" customFormat="1" ht="12.75">
      <c r="A74" s="1000" t="s">
        <v>1526</v>
      </c>
      <c r="B74" s="28">
        <v>33580756</v>
      </c>
      <c r="C74" s="290">
        <v>29929481</v>
      </c>
      <c r="D74" s="290">
        <v>21262048</v>
      </c>
      <c r="E74" s="458">
        <v>63.31616834355963</v>
      </c>
      <c r="F74" s="290">
        <v>2398351</v>
      </c>
      <c r="G74" s="1081"/>
    </row>
    <row r="75" spans="1:7" s="1017" customFormat="1" ht="12.75">
      <c r="A75" s="997" t="s">
        <v>1553</v>
      </c>
      <c r="B75" s="28">
        <v>19041242</v>
      </c>
      <c r="C75" s="290">
        <v>17573079</v>
      </c>
      <c r="D75" s="290">
        <v>12193037</v>
      </c>
      <c r="E75" s="458">
        <v>64.0348828085899</v>
      </c>
      <c r="F75" s="290">
        <v>1367369</v>
      </c>
      <c r="G75" s="1083"/>
    </row>
    <row r="76" spans="1:7" s="1017" customFormat="1" ht="12.75">
      <c r="A76" s="998" t="s">
        <v>650</v>
      </c>
      <c r="B76" s="290">
        <v>8111636</v>
      </c>
      <c r="C76" s="290">
        <v>7703473</v>
      </c>
      <c r="D76" s="290">
        <v>4417443</v>
      </c>
      <c r="E76" s="458">
        <v>54.45810191680198</v>
      </c>
      <c r="F76" s="290">
        <v>387094</v>
      </c>
      <c r="G76" s="1083"/>
    </row>
    <row r="77" spans="1:6" s="1017" customFormat="1" ht="12.75">
      <c r="A77" s="998" t="s">
        <v>1629</v>
      </c>
      <c r="B77" s="290">
        <v>10929606</v>
      </c>
      <c r="C77" s="28">
        <v>9869606</v>
      </c>
      <c r="D77" s="28">
        <v>7775594</v>
      </c>
      <c r="E77" s="458">
        <v>71.1424913212791</v>
      </c>
      <c r="F77" s="28">
        <v>980275</v>
      </c>
    </row>
    <row r="78" spans="1:6" s="1017" customFormat="1" ht="12.75">
      <c r="A78" s="999" t="s">
        <v>1638</v>
      </c>
      <c r="B78" s="28">
        <v>5940154</v>
      </c>
      <c r="C78" s="28">
        <v>5525154</v>
      </c>
      <c r="D78" s="290">
        <v>4703418</v>
      </c>
      <c r="E78" s="458">
        <v>79.18006839553317</v>
      </c>
      <c r="F78" s="28">
        <v>425134</v>
      </c>
    </row>
    <row r="79" spans="1:6" s="1017" customFormat="1" ht="12.75" hidden="1">
      <c r="A79" s="1001" t="s">
        <v>1289</v>
      </c>
      <c r="B79" s="1020">
        <v>562071</v>
      </c>
      <c r="C79" s="1020">
        <v>562071</v>
      </c>
      <c r="D79" s="1020">
        <v>387853</v>
      </c>
      <c r="E79" s="996">
        <v>69.00427170232942</v>
      </c>
      <c r="F79" s="1020">
        <v>82884</v>
      </c>
    </row>
    <row r="80" spans="1:6" s="1017" customFormat="1" ht="25.5" hidden="1">
      <c r="A80" s="1002" t="s">
        <v>1276</v>
      </c>
      <c r="B80" s="1020">
        <v>2224351</v>
      </c>
      <c r="C80" s="1020">
        <v>2224351</v>
      </c>
      <c r="D80" s="1020">
        <v>1470252</v>
      </c>
      <c r="E80" s="996">
        <v>66.09802140039949</v>
      </c>
      <c r="F80" s="1020">
        <v>259706</v>
      </c>
    </row>
    <row r="81" spans="1:6" s="1017" customFormat="1" ht="12.75">
      <c r="A81" s="999" t="s">
        <v>1283</v>
      </c>
      <c r="B81" s="28">
        <v>4989452</v>
      </c>
      <c r="C81" s="28">
        <v>4344452</v>
      </c>
      <c r="D81" s="28">
        <v>3072176</v>
      </c>
      <c r="E81" s="458">
        <v>61.57341527686808</v>
      </c>
      <c r="F81" s="28">
        <v>555141</v>
      </c>
    </row>
    <row r="82" spans="1:6" s="1017" customFormat="1" ht="12.75">
      <c r="A82" s="990" t="s">
        <v>1537</v>
      </c>
      <c r="B82" s="290">
        <v>14539514</v>
      </c>
      <c r="C82" s="290">
        <v>12356402</v>
      </c>
      <c r="D82" s="290">
        <v>9069011</v>
      </c>
      <c r="E82" s="458">
        <v>62.374925324188965</v>
      </c>
      <c r="F82" s="290">
        <v>1030982</v>
      </c>
    </row>
    <row r="83" spans="1:6" s="1017" customFormat="1" ht="12.75">
      <c r="A83" s="1000" t="s">
        <v>1278</v>
      </c>
      <c r="B83" s="290">
        <v>14447312</v>
      </c>
      <c r="C83" s="290">
        <v>12264200</v>
      </c>
      <c r="D83" s="290">
        <v>9069011</v>
      </c>
      <c r="E83" s="458">
        <v>62.772998880345355</v>
      </c>
      <c r="F83" s="290">
        <v>1030982</v>
      </c>
    </row>
    <row r="84" spans="1:6" s="1017" customFormat="1" ht="12.75">
      <c r="A84" s="998" t="s">
        <v>1279</v>
      </c>
      <c r="B84" s="290">
        <v>92202</v>
      </c>
      <c r="C84" s="290">
        <v>92202</v>
      </c>
      <c r="D84" s="290">
        <v>0</v>
      </c>
      <c r="E84" s="458">
        <v>0</v>
      </c>
      <c r="F84" s="290">
        <v>0</v>
      </c>
    </row>
    <row r="85" spans="1:6" s="1017" customFormat="1" ht="12.75">
      <c r="A85" s="1000" t="s">
        <v>1541</v>
      </c>
      <c r="B85" s="28">
        <v>-587804</v>
      </c>
      <c r="C85" s="28">
        <v>-580173</v>
      </c>
      <c r="D85" s="28">
        <v>918656</v>
      </c>
      <c r="E85" s="1021" t="s">
        <v>1083</v>
      </c>
      <c r="F85" s="28">
        <v>-427209</v>
      </c>
    </row>
    <row r="86" spans="1:6" s="1017" customFormat="1" ht="25.5">
      <c r="A86" s="1004" t="s">
        <v>1280</v>
      </c>
      <c r="B86" s="28">
        <v>582624</v>
      </c>
      <c r="C86" s="28">
        <v>574993</v>
      </c>
      <c r="D86" s="28" t="s">
        <v>1083</v>
      </c>
      <c r="E86" s="1021" t="s">
        <v>1083</v>
      </c>
      <c r="F86" s="28" t="s">
        <v>1083</v>
      </c>
    </row>
    <row r="87" spans="1:6" s="1017" customFormat="1" ht="38.25">
      <c r="A87" s="1004" t="s">
        <v>1281</v>
      </c>
      <c r="B87" s="28">
        <v>5180</v>
      </c>
      <c r="C87" s="28">
        <v>5180</v>
      </c>
      <c r="D87" s="28" t="s">
        <v>1083</v>
      </c>
      <c r="E87" s="1021" t="s">
        <v>1083</v>
      </c>
      <c r="F87" s="28" t="s">
        <v>1083</v>
      </c>
    </row>
    <row r="88" spans="1:6" s="1017" customFormat="1" ht="12.75">
      <c r="A88" s="1004"/>
      <c r="B88" s="28"/>
      <c r="C88" s="28"/>
      <c r="D88" s="28"/>
      <c r="E88" s="1021"/>
      <c r="F88" s="28"/>
    </row>
    <row r="89" spans="1:6" s="1017" customFormat="1" ht="12.75">
      <c r="A89" s="1005" t="s">
        <v>1597</v>
      </c>
      <c r="B89" s="28"/>
      <c r="C89" s="28"/>
      <c r="D89" s="28"/>
      <c r="E89" s="1021"/>
      <c r="F89" s="28"/>
    </row>
    <row r="90" spans="1:6" s="1017" customFormat="1" ht="24">
      <c r="A90" s="1018" t="s">
        <v>1284</v>
      </c>
      <c r="B90" s="28"/>
      <c r="C90" s="28"/>
      <c r="D90" s="28"/>
      <c r="E90" s="1021"/>
      <c r="F90" s="28"/>
    </row>
    <row r="91" spans="1:6" s="1017" customFormat="1" ht="12.75">
      <c r="A91" s="1010" t="s">
        <v>1522</v>
      </c>
      <c r="B91" s="306">
        <v>2786422</v>
      </c>
      <c r="C91" s="306">
        <v>2778791</v>
      </c>
      <c r="D91" s="306">
        <v>1858105</v>
      </c>
      <c r="E91" s="379">
        <v>66.6842639054673</v>
      </c>
      <c r="F91" s="306">
        <v>342590</v>
      </c>
    </row>
    <row r="92" spans="1:6" s="1017" customFormat="1" ht="12.75">
      <c r="A92" s="1009" t="s">
        <v>1557</v>
      </c>
      <c r="B92" s="306">
        <v>562071</v>
      </c>
      <c r="C92" s="306">
        <v>562071</v>
      </c>
      <c r="D92" s="306">
        <v>387853</v>
      </c>
      <c r="E92" s="379">
        <v>69.00427170232942</v>
      </c>
      <c r="F92" s="306">
        <v>82884</v>
      </c>
    </row>
    <row r="93" spans="1:6" s="1017" customFormat="1" ht="12.75">
      <c r="A93" s="1009" t="s">
        <v>1566</v>
      </c>
      <c r="B93" s="306">
        <v>2224351</v>
      </c>
      <c r="C93" s="306">
        <v>2216720</v>
      </c>
      <c r="D93" s="306">
        <v>1470252</v>
      </c>
      <c r="E93" s="379">
        <v>66.09802140039949</v>
      </c>
      <c r="F93" s="306">
        <v>259706</v>
      </c>
    </row>
    <row r="94" spans="1:6" s="1017" customFormat="1" ht="12.75">
      <c r="A94" s="1010" t="s">
        <v>1526</v>
      </c>
      <c r="B94" s="306">
        <v>2786422</v>
      </c>
      <c r="C94" s="306">
        <v>2786422</v>
      </c>
      <c r="D94" s="306">
        <v>1858105</v>
      </c>
      <c r="E94" s="379">
        <v>66.6842639054673</v>
      </c>
      <c r="F94" s="306">
        <v>342590</v>
      </c>
    </row>
    <row r="95" spans="1:6" s="1017" customFormat="1" ht="12.75">
      <c r="A95" s="1009" t="s">
        <v>1553</v>
      </c>
      <c r="B95" s="306">
        <v>2786422</v>
      </c>
      <c r="C95" s="306">
        <v>2786422</v>
      </c>
      <c r="D95" s="306">
        <v>1858105</v>
      </c>
      <c r="E95" s="379">
        <v>66.6842639054673</v>
      </c>
      <c r="F95" s="306">
        <v>342590</v>
      </c>
    </row>
    <row r="96" spans="1:6" s="1017" customFormat="1" ht="12.75">
      <c r="A96" s="1011" t="s">
        <v>1629</v>
      </c>
      <c r="B96" s="306">
        <v>2786422</v>
      </c>
      <c r="C96" s="306">
        <v>2786422</v>
      </c>
      <c r="D96" s="306">
        <v>1858105</v>
      </c>
      <c r="E96" s="379">
        <v>66.6842639054673</v>
      </c>
      <c r="F96" s="306">
        <v>342590</v>
      </c>
    </row>
    <row r="97" spans="1:6" s="1017" customFormat="1" ht="24">
      <c r="A97" s="1019" t="s">
        <v>1285</v>
      </c>
      <c r="B97" s="306">
        <v>562071</v>
      </c>
      <c r="C97" s="306">
        <v>562071</v>
      </c>
      <c r="D97" s="306">
        <v>387853</v>
      </c>
      <c r="E97" s="379">
        <v>69.00427170232942</v>
      </c>
      <c r="F97" s="306">
        <v>82884</v>
      </c>
    </row>
    <row r="98" spans="1:6" s="1017" customFormat="1" ht="12.75">
      <c r="A98" s="1011" t="s">
        <v>1286</v>
      </c>
      <c r="B98" s="306">
        <v>2224351</v>
      </c>
      <c r="C98" s="306">
        <v>2224351</v>
      </c>
      <c r="D98" s="306">
        <v>1470252</v>
      </c>
      <c r="E98" s="379">
        <v>66.09802140039949</v>
      </c>
      <c r="F98" s="306">
        <v>259706</v>
      </c>
    </row>
    <row r="99" spans="1:6" s="1017" customFormat="1" ht="12.75">
      <c r="A99" s="1004"/>
      <c r="B99" s="28"/>
      <c r="C99" s="28"/>
      <c r="D99" s="28"/>
      <c r="E99" s="458"/>
      <c r="F99" s="28"/>
    </row>
    <row r="100" spans="1:6" s="1024" customFormat="1" ht="12.75" customHeight="1">
      <c r="A100" s="463" t="s">
        <v>1290</v>
      </c>
      <c r="B100" s="1022"/>
      <c r="C100" s="1022"/>
      <c r="D100" s="1022"/>
      <c r="E100" s="458"/>
      <c r="F100" s="1023"/>
    </row>
    <row r="101" spans="1:6" s="1024" customFormat="1" ht="12.75" customHeight="1">
      <c r="A101" s="989" t="s">
        <v>1270</v>
      </c>
      <c r="B101" s="290">
        <v>54367629</v>
      </c>
      <c r="C101" s="290">
        <v>31526364</v>
      </c>
      <c r="D101" s="290">
        <v>22091594</v>
      </c>
      <c r="E101" s="458">
        <v>40.63372710257422</v>
      </c>
      <c r="F101" s="290">
        <v>721333</v>
      </c>
    </row>
    <row r="102" spans="1:6" s="1024" customFormat="1" ht="12.75" customHeight="1">
      <c r="A102" s="997" t="s">
        <v>1271</v>
      </c>
      <c r="B102" s="290">
        <v>1350512</v>
      </c>
      <c r="C102" s="290">
        <v>943440</v>
      </c>
      <c r="D102" s="290">
        <v>943440</v>
      </c>
      <c r="E102" s="458">
        <v>69.8579501700096</v>
      </c>
      <c r="F102" s="290">
        <v>173504</v>
      </c>
    </row>
    <row r="103" spans="1:6" s="1024" customFormat="1" ht="12.75" customHeight="1">
      <c r="A103" s="990" t="s">
        <v>121</v>
      </c>
      <c r="B103" s="290">
        <v>14056</v>
      </c>
      <c r="C103" s="290">
        <v>14056</v>
      </c>
      <c r="D103" s="290">
        <v>14056</v>
      </c>
      <c r="E103" s="458">
        <v>100</v>
      </c>
      <c r="F103" s="290">
        <v>0</v>
      </c>
    </row>
    <row r="104" spans="1:6" s="1024" customFormat="1" ht="12.75" customHeight="1">
      <c r="A104" s="997" t="s">
        <v>122</v>
      </c>
      <c r="B104" s="290">
        <v>53003061</v>
      </c>
      <c r="C104" s="290">
        <v>30568868</v>
      </c>
      <c r="D104" s="290">
        <v>21134098</v>
      </c>
      <c r="E104" s="458">
        <v>39.87335372951385</v>
      </c>
      <c r="F104" s="290">
        <v>547829</v>
      </c>
    </row>
    <row r="105" spans="1:6" s="1024" customFormat="1" ht="12.75" customHeight="1">
      <c r="A105" s="1025" t="s">
        <v>1526</v>
      </c>
      <c r="B105" s="290">
        <v>54367629</v>
      </c>
      <c r="C105" s="290">
        <v>31526364</v>
      </c>
      <c r="D105" s="290">
        <v>13493705</v>
      </c>
      <c r="E105" s="458">
        <v>24.819373675464128</v>
      </c>
      <c r="F105" s="290">
        <v>1419439</v>
      </c>
    </row>
    <row r="106" spans="1:6" s="1024" customFormat="1" ht="12.75" customHeight="1">
      <c r="A106" s="997" t="s">
        <v>1553</v>
      </c>
      <c r="B106" s="290">
        <v>12998644</v>
      </c>
      <c r="C106" s="290">
        <v>11470700</v>
      </c>
      <c r="D106" s="290">
        <v>5413008</v>
      </c>
      <c r="E106" s="458">
        <v>41.64286674825466</v>
      </c>
      <c r="F106" s="290">
        <v>830098</v>
      </c>
    </row>
    <row r="107" spans="1:6" s="1024" customFormat="1" ht="12.75" customHeight="1">
      <c r="A107" s="998" t="s">
        <v>650</v>
      </c>
      <c r="B107" s="290">
        <v>12998644</v>
      </c>
      <c r="C107" s="290">
        <v>11470700</v>
      </c>
      <c r="D107" s="290">
        <v>5413008</v>
      </c>
      <c r="E107" s="458">
        <v>41.64286674825466</v>
      </c>
      <c r="F107" s="290">
        <v>830098</v>
      </c>
    </row>
    <row r="108" spans="1:6" s="1024" customFormat="1" ht="12.75" customHeight="1">
      <c r="A108" s="997" t="s">
        <v>1537</v>
      </c>
      <c r="B108" s="290">
        <v>41368985</v>
      </c>
      <c r="C108" s="290">
        <v>20055664</v>
      </c>
      <c r="D108" s="290">
        <v>8080697</v>
      </c>
      <c r="E108" s="458">
        <v>19.53322519273799</v>
      </c>
      <c r="F108" s="290">
        <v>589341</v>
      </c>
    </row>
    <row r="109" spans="1:6" s="1024" customFormat="1" ht="12.75" customHeight="1">
      <c r="A109" s="1025" t="s">
        <v>1278</v>
      </c>
      <c r="B109" s="290">
        <v>33213298</v>
      </c>
      <c r="C109" s="290">
        <v>13898758</v>
      </c>
      <c r="D109" s="290">
        <v>5940235</v>
      </c>
      <c r="E109" s="458">
        <v>17.885110355496764</v>
      </c>
      <c r="F109" s="290">
        <v>238663</v>
      </c>
    </row>
    <row r="110" spans="1:6" s="1024" customFormat="1" ht="12.75" customHeight="1">
      <c r="A110" s="1026" t="s">
        <v>1279</v>
      </c>
      <c r="B110" s="290">
        <v>8155687</v>
      </c>
      <c r="C110" s="290">
        <v>6156906</v>
      </c>
      <c r="D110" s="290">
        <v>2140462</v>
      </c>
      <c r="E110" s="458">
        <v>26.24502387107303</v>
      </c>
      <c r="F110" s="290">
        <v>350678</v>
      </c>
    </row>
    <row r="111" spans="1:6" s="1017" customFormat="1" ht="12.75">
      <c r="A111" s="322" t="s">
        <v>1291</v>
      </c>
      <c r="B111" s="290"/>
      <c r="C111" s="290"/>
      <c r="D111" s="290"/>
      <c r="E111" s="458"/>
      <c r="F111" s="290"/>
    </row>
    <row r="112" spans="1:7" s="1082" customFormat="1" ht="12.75">
      <c r="A112" s="989" t="s">
        <v>1270</v>
      </c>
      <c r="B112" s="290">
        <v>13711662</v>
      </c>
      <c r="C112" s="290">
        <v>6251700</v>
      </c>
      <c r="D112" s="290">
        <v>3132499</v>
      </c>
      <c r="E112" s="458">
        <v>22.845509173140353</v>
      </c>
      <c r="F112" s="290">
        <v>615842</v>
      </c>
      <c r="G112" s="1081"/>
    </row>
    <row r="113" spans="1:7" s="1082" customFormat="1" ht="12.75">
      <c r="A113" s="990" t="s">
        <v>1271</v>
      </c>
      <c r="B113" s="290">
        <v>3294753</v>
      </c>
      <c r="C113" s="290">
        <v>1491500</v>
      </c>
      <c r="D113" s="290">
        <v>1491500</v>
      </c>
      <c r="E113" s="458">
        <v>45.2689473232136</v>
      </c>
      <c r="F113" s="290">
        <v>0</v>
      </c>
      <c r="G113" s="1081"/>
    </row>
    <row r="114" spans="1:7" s="1082" customFormat="1" ht="12.75">
      <c r="A114" s="990" t="s">
        <v>121</v>
      </c>
      <c r="B114" s="290">
        <v>50000</v>
      </c>
      <c r="C114" s="290">
        <v>50000</v>
      </c>
      <c r="D114" s="290">
        <v>15517</v>
      </c>
      <c r="E114" s="458">
        <v>31.034</v>
      </c>
      <c r="F114" s="290">
        <v>5905</v>
      </c>
      <c r="G114" s="1081"/>
    </row>
    <row r="115" spans="1:7" s="1082" customFormat="1" ht="12.75">
      <c r="A115" s="990" t="s">
        <v>122</v>
      </c>
      <c r="B115" s="290">
        <v>10366909</v>
      </c>
      <c r="C115" s="290">
        <v>4710200</v>
      </c>
      <c r="D115" s="290">
        <v>1625482</v>
      </c>
      <c r="E115" s="458">
        <v>15.679524147458032</v>
      </c>
      <c r="F115" s="290">
        <v>609937</v>
      </c>
      <c r="G115" s="1081"/>
    </row>
    <row r="116" spans="1:7" s="1082" customFormat="1" ht="12.75">
      <c r="A116" s="322" t="s">
        <v>1274</v>
      </c>
      <c r="B116" s="290">
        <v>13711662</v>
      </c>
      <c r="C116" s="290">
        <v>6251700</v>
      </c>
      <c r="D116" s="290">
        <v>2162617</v>
      </c>
      <c r="E116" s="458">
        <v>15.772099691488894</v>
      </c>
      <c r="F116" s="290">
        <v>811282</v>
      </c>
      <c r="G116" s="1081"/>
    </row>
    <row r="117" spans="1:7" s="1017" customFormat="1" ht="12.75">
      <c r="A117" s="990" t="s">
        <v>1553</v>
      </c>
      <c r="B117" s="290">
        <v>13711662</v>
      </c>
      <c r="C117" s="290">
        <v>6251700</v>
      </c>
      <c r="D117" s="290">
        <v>2148499</v>
      </c>
      <c r="E117" s="458">
        <v>15.669136243294213</v>
      </c>
      <c r="F117" s="290">
        <v>805377</v>
      </c>
      <c r="G117" s="1083"/>
    </row>
    <row r="118" spans="1:6" s="1017" customFormat="1" ht="12.75">
      <c r="A118" s="998" t="s">
        <v>1629</v>
      </c>
      <c r="B118" s="290">
        <v>13711662</v>
      </c>
      <c r="C118" s="290">
        <v>6251700</v>
      </c>
      <c r="D118" s="290">
        <v>2148499</v>
      </c>
      <c r="E118" s="458">
        <v>15.669136243294213</v>
      </c>
      <c r="F118" s="290">
        <v>805377</v>
      </c>
    </row>
    <row r="119" spans="1:6" s="1017" customFormat="1" ht="12.75">
      <c r="A119" s="999" t="s">
        <v>1650</v>
      </c>
      <c r="B119" s="290">
        <v>13711662</v>
      </c>
      <c r="C119" s="290">
        <v>6251700</v>
      </c>
      <c r="D119" s="290">
        <v>2148499</v>
      </c>
      <c r="E119" s="458">
        <v>15.669136243294213</v>
      </c>
      <c r="F119" s="290">
        <v>805377</v>
      </c>
    </row>
    <row r="120" spans="1:6" s="1017" customFormat="1" ht="12.75">
      <c r="A120" s="394" t="s">
        <v>1292</v>
      </c>
      <c r="B120" s="28"/>
      <c r="C120" s="28"/>
      <c r="D120" s="28"/>
      <c r="E120" s="1021"/>
      <c r="F120" s="28"/>
    </row>
    <row r="121" spans="1:6" s="1017" customFormat="1" ht="12.75">
      <c r="A121" s="989" t="s">
        <v>1270</v>
      </c>
      <c r="B121" s="28">
        <v>186479458</v>
      </c>
      <c r="C121" s="28">
        <v>146119003</v>
      </c>
      <c r="D121" s="28">
        <v>118418043</v>
      </c>
      <c r="E121" s="458">
        <v>63.501923627427104</v>
      </c>
      <c r="F121" s="28">
        <v>10722985</v>
      </c>
    </row>
    <row r="122" spans="1:6" s="1017" customFormat="1" ht="12.75">
      <c r="A122" s="990" t="s">
        <v>1271</v>
      </c>
      <c r="B122" s="28">
        <v>54683721</v>
      </c>
      <c r="C122" s="28">
        <v>50295249</v>
      </c>
      <c r="D122" s="28">
        <v>50295249</v>
      </c>
      <c r="E122" s="458">
        <v>91.97481093139218</v>
      </c>
      <c r="F122" s="28">
        <v>6762182</v>
      </c>
    </row>
    <row r="123" spans="1:6" s="1017" customFormat="1" ht="12.75" hidden="1">
      <c r="A123" s="994" t="s">
        <v>121</v>
      </c>
      <c r="B123" s="1020">
        <v>0</v>
      </c>
      <c r="C123" s="1020">
        <v>0</v>
      </c>
      <c r="D123" s="1020">
        <v>0</v>
      </c>
      <c r="E123" s="996">
        <v>0</v>
      </c>
      <c r="F123" s="1020">
        <v>0</v>
      </c>
    </row>
    <row r="124" spans="1:6" s="1017" customFormat="1" ht="12.75">
      <c r="A124" s="990" t="s">
        <v>122</v>
      </c>
      <c r="B124" s="28">
        <v>131795737</v>
      </c>
      <c r="C124" s="28">
        <v>95823754</v>
      </c>
      <c r="D124" s="28">
        <v>68122794</v>
      </c>
      <c r="E124" s="458">
        <v>51.688161962325076</v>
      </c>
      <c r="F124" s="28">
        <v>3960803</v>
      </c>
    </row>
    <row r="125" spans="1:6" s="1017" customFormat="1" ht="12.75">
      <c r="A125" s="1000" t="s">
        <v>1526</v>
      </c>
      <c r="B125" s="28">
        <v>195839744</v>
      </c>
      <c r="C125" s="28">
        <v>166797707</v>
      </c>
      <c r="D125" s="28">
        <v>88124538</v>
      </c>
      <c r="E125" s="458">
        <v>44.99829105168765</v>
      </c>
      <c r="F125" s="28">
        <v>13364944</v>
      </c>
    </row>
    <row r="126" spans="1:6" s="1027" customFormat="1" ht="12.75">
      <c r="A126" s="997" t="s">
        <v>1553</v>
      </c>
      <c r="B126" s="290">
        <v>15808488</v>
      </c>
      <c r="C126" s="290">
        <v>12927482</v>
      </c>
      <c r="D126" s="290">
        <v>5349631</v>
      </c>
      <c r="E126" s="458">
        <v>33.84024455722774</v>
      </c>
      <c r="F126" s="290">
        <v>662677</v>
      </c>
    </row>
    <row r="127" spans="1:6" s="1027" customFormat="1" ht="12.75">
      <c r="A127" s="998" t="s">
        <v>650</v>
      </c>
      <c r="B127" s="290">
        <v>10137032</v>
      </c>
      <c r="C127" s="290">
        <v>8064770</v>
      </c>
      <c r="D127" s="290">
        <v>5349631</v>
      </c>
      <c r="E127" s="1021">
        <v>52.77314898483107</v>
      </c>
      <c r="F127" s="290">
        <v>662677</v>
      </c>
    </row>
    <row r="128" spans="1:6" s="1027" customFormat="1" ht="12.75">
      <c r="A128" s="998" t="s">
        <v>1629</v>
      </c>
      <c r="B128" s="290">
        <v>5671456</v>
      </c>
      <c r="C128" s="290">
        <v>4862712</v>
      </c>
      <c r="D128" s="290">
        <v>0</v>
      </c>
      <c r="E128" s="1021">
        <v>0</v>
      </c>
      <c r="F128" s="290">
        <v>0</v>
      </c>
    </row>
    <row r="129" spans="1:6" s="1027" customFormat="1" ht="12.75">
      <c r="A129" s="999" t="s">
        <v>1638</v>
      </c>
      <c r="B129" s="290">
        <v>1497000</v>
      </c>
      <c r="C129" s="290">
        <v>1497000</v>
      </c>
      <c r="D129" s="290">
        <v>0</v>
      </c>
      <c r="E129" s="1021">
        <v>0</v>
      </c>
      <c r="F129" s="290">
        <v>0</v>
      </c>
    </row>
    <row r="130" spans="1:6" s="1027" customFormat="1" ht="12.75">
      <c r="A130" s="999" t="s">
        <v>1650</v>
      </c>
      <c r="B130" s="290">
        <v>4174456</v>
      </c>
      <c r="C130" s="290">
        <v>3365712</v>
      </c>
      <c r="D130" s="290">
        <v>0</v>
      </c>
      <c r="E130" s="1021">
        <v>0</v>
      </c>
      <c r="F130" s="290">
        <v>0</v>
      </c>
    </row>
    <row r="131" spans="1:6" s="1017" customFormat="1" ht="12.75">
      <c r="A131" s="990" t="s">
        <v>1537</v>
      </c>
      <c r="B131" s="28">
        <v>180031256</v>
      </c>
      <c r="C131" s="28">
        <v>153870225</v>
      </c>
      <c r="D131" s="28">
        <v>82774907</v>
      </c>
      <c r="E131" s="1021">
        <v>45.978075607049036</v>
      </c>
      <c r="F131" s="28">
        <v>12702267</v>
      </c>
    </row>
    <row r="132" spans="1:6" s="1017" customFormat="1" ht="12.75">
      <c r="A132" s="998" t="s">
        <v>1293</v>
      </c>
      <c r="B132" s="28">
        <v>2453760</v>
      </c>
      <c r="C132" s="28">
        <v>1718960</v>
      </c>
      <c r="D132" s="28">
        <v>218581</v>
      </c>
      <c r="E132" s="1021">
        <v>8.908002412623892</v>
      </c>
      <c r="F132" s="28">
        <v>168372</v>
      </c>
    </row>
    <row r="133" spans="1:6" s="1017" customFormat="1" ht="12.75">
      <c r="A133" s="998" t="s">
        <v>1294</v>
      </c>
      <c r="B133" s="28">
        <v>177577496</v>
      </c>
      <c r="C133" s="28">
        <v>152151265</v>
      </c>
      <c r="D133" s="290">
        <v>82556326</v>
      </c>
      <c r="E133" s="1021">
        <v>46.49030865938103</v>
      </c>
      <c r="F133" s="290">
        <v>12533895</v>
      </c>
    </row>
    <row r="134" spans="1:6" s="1017" customFormat="1" ht="12.75">
      <c r="A134" s="1000" t="s">
        <v>1541</v>
      </c>
      <c r="B134" s="28">
        <v>-9360286</v>
      </c>
      <c r="C134" s="28">
        <v>-20678704</v>
      </c>
      <c r="D134" s="28">
        <v>30293505</v>
      </c>
      <c r="E134" s="1021" t="s">
        <v>1083</v>
      </c>
      <c r="F134" s="28">
        <v>-2641959</v>
      </c>
    </row>
    <row r="135" spans="1:6" s="1028" customFormat="1" ht="25.5">
      <c r="A135" s="1004" t="s">
        <v>1280</v>
      </c>
      <c r="B135" s="28">
        <v>9360286</v>
      </c>
      <c r="C135" s="28">
        <v>20678704</v>
      </c>
      <c r="D135" s="28" t="s">
        <v>1083</v>
      </c>
      <c r="E135" s="1021" t="s">
        <v>1083</v>
      </c>
      <c r="F135" s="28" t="s">
        <v>1083</v>
      </c>
    </row>
    <row r="136" spans="1:6" s="1028" customFormat="1" ht="13.5">
      <c r="A136" s="1029" t="s">
        <v>1295</v>
      </c>
      <c r="B136" s="28"/>
      <c r="C136" s="28"/>
      <c r="D136" s="28"/>
      <c r="E136" s="1021"/>
      <c r="F136" s="28"/>
    </row>
    <row r="137" spans="1:6" s="1028" customFormat="1" ht="13.5">
      <c r="A137" s="1030" t="s">
        <v>1270</v>
      </c>
      <c r="B137" s="28">
        <v>168664403</v>
      </c>
      <c r="C137" s="28">
        <v>129691561</v>
      </c>
      <c r="D137" s="28">
        <v>101983573</v>
      </c>
      <c r="E137" s="1021">
        <v>60.46538047509645</v>
      </c>
      <c r="F137" s="28">
        <v>6896926</v>
      </c>
    </row>
    <row r="138" spans="1:6" s="1028" customFormat="1" ht="13.5">
      <c r="A138" s="1031" t="s">
        <v>1271</v>
      </c>
      <c r="B138" s="28">
        <v>36868666</v>
      </c>
      <c r="C138" s="28">
        <v>33867807</v>
      </c>
      <c r="D138" s="28">
        <v>33867807</v>
      </c>
      <c r="E138" s="1021">
        <v>91.86067920114061</v>
      </c>
      <c r="F138" s="28">
        <v>2936123</v>
      </c>
    </row>
    <row r="139" spans="1:6" s="1028" customFormat="1" ht="13.5">
      <c r="A139" s="1031" t="s">
        <v>122</v>
      </c>
      <c r="B139" s="28">
        <v>131795737</v>
      </c>
      <c r="C139" s="28">
        <v>95823754</v>
      </c>
      <c r="D139" s="28">
        <v>68115766</v>
      </c>
      <c r="E139" s="1021">
        <v>51.68282946814888</v>
      </c>
      <c r="F139" s="28">
        <v>3960803</v>
      </c>
    </row>
    <row r="140" spans="1:6" s="1028" customFormat="1" ht="13.5">
      <c r="A140" s="1032" t="s">
        <v>1526</v>
      </c>
      <c r="B140" s="28">
        <v>178007722</v>
      </c>
      <c r="C140" s="28">
        <v>150353298</v>
      </c>
      <c r="D140" s="28">
        <v>76789243</v>
      </c>
      <c r="E140" s="1021">
        <v>43.138152736991934</v>
      </c>
      <c r="F140" s="28">
        <v>11602250</v>
      </c>
    </row>
    <row r="141" spans="1:6" s="1028" customFormat="1" ht="13.5">
      <c r="A141" s="1031" t="s">
        <v>1553</v>
      </c>
      <c r="B141" s="28">
        <v>15320818</v>
      </c>
      <c r="C141" s="28">
        <v>12463152</v>
      </c>
      <c r="D141" s="28">
        <v>5099324</v>
      </c>
      <c r="E141" s="1021">
        <v>33.28362754521332</v>
      </c>
      <c r="F141" s="28">
        <v>662677</v>
      </c>
    </row>
    <row r="142" spans="1:6" s="1028" customFormat="1" ht="13.5">
      <c r="A142" s="1033" t="s">
        <v>650</v>
      </c>
      <c r="B142" s="28">
        <v>9649362</v>
      </c>
      <c r="C142" s="28">
        <v>7600440</v>
      </c>
      <c r="D142" s="28">
        <v>5099324</v>
      </c>
      <c r="E142" s="1021">
        <v>52.84622962637322</v>
      </c>
      <c r="F142" s="28">
        <v>662677</v>
      </c>
    </row>
    <row r="143" spans="1:6" s="1028" customFormat="1" ht="13.5">
      <c r="A143" s="1033" t="s">
        <v>1629</v>
      </c>
      <c r="B143" s="28">
        <v>5671456</v>
      </c>
      <c r="C143" s="28">
        <v>4862712</v>
      </c>
      <c r="D143" s="28">
        <v>0</v>
      </c>
      <c r="E143" s="1021">
        <v>0</v>
      </c>
      <c r="F143" s="28">
        <v>0</v>
      </c>
    </row>
    <row r="144" spans="1:6" s="1028" customFormat="1" ht="13.5">
      <c r="A144" s="1034" t="s">
        <v>1638</v>
      </c>
      <c r="B144" s="28">
        <v>1497000</v>
      </c>
      <c r="C144" s="28">
        <v>1497000</v>
      </c>
      <c r="D144" s="28">
        <v>0</v>
      </c>
      <c r="E144" s="1021">
        <v>0</v>
      </c>
      <c r="F144" s="28">
        <v>0</v>
      </c>
    </row>
    <row r="145" spans="1:6" s="1028" customFormat="1" ht="13.5">
      <c r="A145" s="1034" t="s">
        <v>1650</v>
      </c>
      <c r="B145" s="28">
        <v>4174456</v>
      </c>
      <c r="C145" s="28">
        <v>3365712</v>
      </c>
      <c r="D145" s="28">
        <v>0</v>
      </c>
      <c r="E145" s="1021">
        <v>0</v>
      </c>
      <c r="F145" s="28">
        <v>0</v>
      </c>
    </row>
    <row r="146" spans="1:6" s="1028" customFormat="1" ht="13.5">
      <c r="A146" s="1031" t="s">
        <v>1537</v>
      </c>
      <c r="B146" s="28">
        <v>162686904</v>
      </c>
      <c r="C146" s="28">
        <v>137890146</v>
      </c>
      <c r="D146" s="28">
        <v>71689919</v>
      </c>
      <c r="E146" s="1021">
        <v>44.066189249012936</v>
      </c>
      <c r="F146" s="28">
        <v>10939573</v>
      </c>
    </row>
    <row r="147" spans="1:6" s="1028" customFormat="1" ht="13.5">
      <c r="A147" s="1033" t="s">
        <v>1293</v>
      </c>
      <c r="B147" s="28">
        <v>280000</v>
      </c>
      <c r="C147" s="28">
        <v>280000</v>
      </c>
      <c r="D147" s="28">
        <v>180856</v>
      </c>
      <c r="E147" s="1021">
        <v>64.59142857142857</v>
      </c>
      <c r="F147" s="28">
        <v>168372</v>
      </c>
    </row>
    <row r="148" spans="1:6" s="1028" customFormat="1" ht="13.5">
      <c r="A148" s="1033" t="s">
        <v>914</v>
      </c>
      <c r="B148" s="28">
        <v>162406904</v>
      </c>
      <c r="C148" s="28">
        <v>137610146</v>
      </c>
      <c r="D148" s="28">
        <v>71509063</v>
      </c>
      <c r="E148" s="1021">
        <v>44.03080240973007</v>
      </c>
      <c r="F148" s="28">
        <v>10771201</v>
      </c>
    </row>
    <row r="149" spans="1:6" s="1028" customFormat="1" ht="13.5">
      <c r="A149" s="1032" t="s">
        <v>1541</v>
      </c>
      <c r="B149" s="28">
        <v>-9343319</v>
      </c>
      <c r="C149" s="28">
        <v>-20661737</v>
      </c>
      <c r="D149" s="28">
        <v>25194330</v>
      </c>
      <c r="E149" s="1021" t="s">
        <v>1083</v>
      </c>
      <c r="F149" s="28">
        <v>-4705324</v>
      </c>
    </row>
    <row r="150" spans="1:6" s="1028" customFormat="1" ht="27">
      <c r="A150" s="1030" t="s">
        <v>1280</v>
      </c>
      <c r="B150" s="28">
        <v>9343319</v>
      </c>
      <c r="C150" s="28">
        <v>20661737</v>
      </c>
      <c r="D150" s="28" t="s">
        <v>1083</v>
      </c>
      <c r="E150" s="1021" t="s">
        <v>1083</v>
      </c>
      <c r="F150" s="28" t="s">
        <v>1083</v>
      </c>
    </row>
    <row r="151" spans="1:6" s="1028" customFormat="1" ht="13.5">
      <c r="A151" s="1029" t="s">
        <v>1296</v>
      </c>
      <c r="B151" s="28"/>
      <c r="C151" s="28"/>
      <c r="D151" s="28"/>
      <c r="E151" s="1021"/>
      <c r="F151" s="28"/>
    </row>
    <row r="152" spans="1:6" s="1028" customFormat="1" ht="13.5">
      <c r="A152" s="1030" t="s">
        <v>1270</v>
      </c>
      <c r="B152" s="28">
        <v>17815055</v>
      </c>
      <c r="C152" s="28">
        <v>16427442</v>
      </c>
      <c r="D152" s="28">
        <v>16427442</v>
      </c>
      <c r="E152" s="1021">
        <v>92.21100917173705</v>
      </c>
      <c r="F152" s="28">
        <v>3826059</v>
      </c>
    </row>
    <row r="153" spans="1:6" s="1028" customFormat="1" ht="13.5">
      <c r="A153" s="1031" t="s">
        <v>1271</v>
      </c>
      <c r="B153" s="28">
        <v>17815055</v>
      </c>
      <c r="C153" s="28">
        <v>16427442</v>
      </c>
      <c r="D153" s="28">
        <v>16427442</v>
      </c>
      <c r="E153" s="1021">
        <v>92.21100917173705</v>
      </c>
      <c r="F153" s="28">
        <v>3826059</v>
      </c>
    </row>
    <row r="154" spans="1:6" s="1028" customFormat="1" ht="13.5">
      <c r="A154" s="1032" t="s">
        <v>1526</v>
      </c>
      <c r="B154" s="28">
        <v>17832022</v>
      </c>
      <c r="C154" s="28">
        <v>16444409</v>
      </c>
      <c r="D154" s="28">
        <v>11335295</v>
      </c>
      <c r="E154" s="1021">
        <v>63.567076128551214</v>
      </c>
      <c r="F154" s="28">
        <v>1762694</v>
      </c>
    </row>
    <row r="155" spans="1:6" s="1028" customFormat="1" ht="13.5">
      <c r="A155" s="1031" t="s">
        <v>1553</v>
      </c>
      <c r="B155" s="28">
        <v>487670</v>
      </c>
      <c r="C155" s="28">
        <v>464330</v>
      </c>
      <c r="D155" s="28">
        <v>250307</v>
      </c>
      <c r="E155" s="1021">
        <v>51.327126950601844</v>
      </c>
      <c r="F155" s="28">
        <v>0</v>
      </c>
    </row>
    <row r="156" spans="1:6" s="1028" customFormat="1" ht="13.5">
      <c r="A156" s="1033" t="s">
        <v>650</v>
      </c>
      <c r="B156" s="28">
        <v>487670</v>
      </c>
      <c r="C156" s="28">
        <v>464330</v>
      </c>
      <c r="D156" s="28">
        <v>250307</v>
      </c>
      <c r="E156" s="1021">
        <v>51.327126950601844</v>
      </c>
      <c r="F156" s="28">
        <v>0</v>
      </c>
    </row>
    <row r="157" spans="1:6" s="1028" customFormat="1" ht="13.5">
      <c r="A157" s="1031" t="s">
        <v>1537</v>
      </c>
      <c r="B157" s="28">
        <v>17344352</v>
      </c>
      <c r="C157" s="28">
        <v>15980079</v>
      </c>
      <c r="D157" s="28">
        <v>11084988</v>
      </c>
      <c r="E157" s="1021">
        <v>63.91122597142862</v>
      </c>
      <c r="F157" s="28">
        <v>1762694</v>
      </c>
    </row>
    <row r="158" spans="1:6" s="1028" customFormat="1" ht="13.5">
      <c r="A158" s="1033" t="s">
        <v>1293</v>
      </c>
      <c r="B158" s="28">
        <v>2173760</v>
      </c>
      <c r="C158" s="28">
        <v>1438960</v>
      </c>
      <c r="D158" s="28">
        <v>37725</v>
      </c>
      <c r="E158" s="1021">
        <v>1.7354721772412776</v>
      </c>
      <c r="F158" s="28">
        <v>0</v>
      </c>
    </row>
    <row r="159" spans="1:6" s="1028" customFormat="1" ht="13.5">
      <c r="A159" s="1033" t="s">
        <v>914</v>
      </c>
      <c r="B159" s="28">
        <v>15170592</v>
      </c>
      <c r="C159" s="28">
        <v>14541119</v>
      </c>
      <c r="D159" s="28">
        <v>11047263</v>
      </c>
      <c r="E159" s="1021">
        <v>72.82024986236529</v>
      </c>
      <c r="F159" s="28">
        <v>1762694</v>
      </c>
    </row>
    <row r="160" spans="1:6" s="1028" customFormat="1" ht="13.5">
      <c r="A160" s="1032" t="s">
        <v>1541</v>
      </c>
      <c r="B160" s="28">
        <v>-16967</v>
      </c>
      <c r="C160" s="28">
        <v>-16967</v>
      </c>
      <c r="D160" s="28">
        <v>5092147</v>
      </c>
      <c r="E160" s="1021" t="s">
        <v>1083</v>
      </c>
      <c r="F160" s="28">
        <v>2063365</v>
      </c>
    </row>
    <row r="161" spans="1:6" s="1028" customFormat="1" ht="27">
      <c r="A161" s="1030" t="s">
        <v>1280</v>
      </c>
      <c r="B161" s="28">
        <v>16967</v>
      </c>
      <c r="C161" s="28">
        <v>16967</v>
      </c>
      <c r="D161" s="28" t="s">
        <v>1083</v>
      </c>
      <c r="E161" s="1021" t="s">
        <v>1083</v>
      </c>
      <c r="F161" s="28" t="s">
        <v>1083</v>
      </c>
    </row>
    <row r="162" spans="1:6" s="1024" customFormat="1" ht="12.75">
      <c r="A162" s="463" t="s">
        <v>1297</v>
      </c>
      <c r="B162" s="1035"/>
      <c r="C162" s="1035"/>
      <c r="D162" s="1035"/>
      <c r="E162" s="1036"/>
      <c r="F162" s="1037"/>
    </row>
    <row r="163" spans="1:6" s="1024" customFormat="1" ht="12.75">
      <c r="A163" s="989" t="s">
        <v>1270</v>
      </c>
      <c r="B163" s="290">
        <v>104483322</v>
      </c>
      <c r="C163" s="290">
        <v>85726294</v>
      </c>
      <c r="D163" s="290">
        <v>85716863</v>
      </c>
      <c r="E163" s="458">
        <v>82.03879945547673</v>
      </c>
      <c r="F163" s="290">
        <v>6441574</v>
      </c>
    </row>
    <row r="164" spans="1:6" s="1038" customFormat="1" ht="12.75">
      <c r="A164" s="997" t="s">
        <v>1271</v>
      </c>
      <c r="B164" s="290">
        <v>104285912</v>
      </c>
      <c r="C164" s="290">
        <v>85528884</v>
      </c>
      <c r="D164" s="290">
        <v>85528884</v>
      </c>
      <c r="E164" s="458">
        <v>82.01384286690613</v>
      </c>
      <c r="F164" s="290">
        <v>6441574</v>
      </c>
    </row>
    <row r="165" spans="1:6" s="1038" customFormat="1" ht="12.75">
      <c r="A165" s="990" t="s">
        <v>121</v>
      </c>
      <c r="B165" s="290">
        <v>197410</v>
      </c>
      <c r="C165" s="290">
        <v>197410</v>
      </c>
      <c r="D165" s="290">
        <v>187979</v>
      </c>
      <c r="E165" s="458">
        <v>95.22263309862721</v>
      </c>
      <c r="F165" s="290">
        <v>0</v>
      </c>
    </row>
    <row r="166" spans="1:7" s="1085" customFormat="1" ht="12.75">
      <c r="A166" s="1025" t="s">
        <v>1526</v>
      </c>
      <c r="B166" s="290">
        <v>104483322</v>
      </c>
      <c r="C166" s="290">
        <v>85726294</v>
      </c>
      <c r="D166" s="290">
        <v>44019078</v>
      </c>
      <c r="E166" s="458">
        <v>42.130243523459185</v>
      </c>
      <c r="F166" s="290">
        <v>5711742</v>
      </c>
      <c r="G166" s="1084"/>
    </row>
    <row r="167" spans="1:7" s="1085" customFormat="1" ht="12.75">
      <c r="A167" s="997" t="s">
        <v>1553</v>
      </c>
      <c r="B167" s="290">
        <v>71079226</v>
      </c>
      <c r="C167" s="290">
        <v>56386882</v>
      </c>
      <c r="D167" s="290">
        <v>22151340</v>
      </c>
      <c r="E167" s="458">
        <v>31.164295458141318</v>
      </c>
      <c r="F167" s="290">
        <v>2325826</v>
      </c>
      <c r="G167" s="1084"/>
    </row>
    <row r="168" spans="1:7" s="1085" customFormat="1" ht="12.75">
      <c r="A168" s="998" t="s">
        <v>650</v>
      </c>
      <c r="B168" s="290">
        <v>8089715</v>
      </c>
      <c r="C168" s="290">
        <v>5465689</v>
      </c>
      <c r="D168" s="290">
        <v>3215810</v>
      </c>
      <c r="E168" s="458">
        <v>39.75183303738142</v>
      </c>
      <c r="F168" s="290">
        <v>684425</v>
      </c>
      <c r="G168" s="1084"/>
    </row>
    <row r="169" spans="1:7" s="1038" customFormat="1" ht="12.75">
      <c r="A169" s="998" t="s">
        <v>1629</v>
      </c>
      <c r="B169" s="290">
        <v>62989511</v>
      </c>
      <c r="C169" s="290">
        <v>50921193</v>
      </c>
      <c r="D169" s="290">
        <v>18935530</v>
      </c>
      <c r="E169" s="458">
        <v>30.06140181021567</v>
      </c>
      <c r="F169" s="290">
        <v>1641401</v>
      </c>
      <c r="G169" s="1086"/>
    </row>
    <row r="170" spans="1:6" s="1038" customFormat="1" ht="12.75">
      <c r="A170" s="1039" t="s">
        <v>1638</v>
      </c>
      <c r="B170" s="290">
        <v>30357268</v>
      </c>
      <c r="C170" s="290">
        <v>22728950</v>
      </c>
      <c r="D170" s="290">
        <v>15633914</v>
      </c>
      <c r="E170" s="458">
        <v>51.49973969989657</v>
      </c>
      <c r="F170" s="290">
        <v>1525096</v>
      </c>
    </row>
    <row r="171" spans="1:6" s="1038" customFormat="1" ht="12.75">
      <c r="A171" s="1039" t="s">
        <v>1650</v>
      </c>
      <c r="B171" s="290">
        <v>32632243</v>
      </c>
      <c r="C171" s="290">
        <v>28192243</v>
      </c>
      <c r="D171" s="290">
        <v>3301616</v>
      </c>
      <c r="E171" s="458">
        <v>10.117649589701818</v>
      </c>
      <c r="F171" s="290">
        <v>116305</v>
      </c>
    </row>
    <row r="172" spans="1:6" s="1038" customFormat="1" ht="12.75">
      <c r="A172" s="997" t="s">
        <v>1537</v>
      </c>
      <c r="B172" s="290">
        <v>33404096</v>
      </c>
      <c r="C172" s="290">
        <v>29339412</v>
      </c>
      <c r="D172" s="290">
        <v>21867738</v>
      </c>
      <c r="E172" s="458">
        <v>65.46424127148957</v>
      </c>
      <c r="F172" s="290">
        <v>3385916</v>
      </c>
    </row>
    <row r="173" spans="1:6" s="1038" customFormat="1" ht="12.75">
      <c r="A173" s="1025" t="s">
        <v>1298</v>
      </c>
      <c r="B173" s="290">
        <v>9135264</v>
      </c>
      <c r="C173" s="290">
        <v>8369274</v>
      </c>
      <c r="D173" s="290">
        <v>4409274</v>
      </c>
      <c r="E173" s="458">
        <v>48.26651971962715</v>
      </c>
      <c r="F173" s="290">
        <v>945740</v>
      </c>
    </row>
    <row r="174" spans="1:6" s="1038" customFormat="1" ht="12.75">
      <c r="A174" s="1026" t="s">
        <v>1294</v>
      </c>
      <c r="B174" s="290">
        <v>24268832</v>
      </c>
      <c r="C174" s="290">
        <v>20970138</v>
      </c>
      <c r="D174" s="290">
        <v>17458464</v>
      </c>
      <c r="E174" s="458">
        <v>71.93780071492522</v>
      </c>
      <c r="F174" s="290">
        <v>2440176</v>
      </c>
    </row>
    <row r="175" spans="1:6" s="1038" customFormat="1" ht="12.75">
      <c r="A175" s="1026"/>
      <c r="B175" s="290"/>
      <c r="C175" s="290"/>
      <c r="D175" s="290"/>
      <c r="E175" s="458"/>
      <c r="F175" s="290"/>
    </row>
    <row r="176" spans="1:6" s="1038" customFormat="1" ht="12.75">
      <c r="A176" s="1005" t="s">
        <v>1597</v>
      </c>
      <c r="B176" s="290"/>
      <c r="C176" s="290"/>
      <c r="D176" s="290"/>
      <c r="E176" s="458"/>
      <c r="F176" s="290"/>
    </row>
    <row r="177" spans="1:6" s="1038" customFormat="1" ht="24">
      <c r="A177" s="1006" t="s">
        <v>1299</v>
      </c>
      <c r="B177" s="290"/>
      <c r="C177" s="290"/>
      <c r="D177" s="290"/>
      <c r="E177" s="458"/>
      <c r="F177" s="290"/>
    </row>
    <row r="178" spans="1:6" s="1038" customFormat="1" ht="12.75">
      <c r="A178" s="1005" t="s">
        <v>1270</v>
      </c>
      <c r="B178" s="306">
        <v>51075780</v>
      </c>
      <c r="C178" s="306">
        <v>43808861</v>
      </c>
      <c r="D178" s="306">
        <v>43808861</v>
      </c>
      <c r="E178" s="379">
        <v>85.77227993385515</v>
      </c>
      <c r="F178" s="306">
        <v>7474998</v>
      </c>
    </row>
    <row r="179" spans="1:6" s="1038" customFormat="1" ht="12.75">
      <c r="A179" s="1009" t="s">
        <v>1271</v>
      </c>
      <c r="B179" s="306">
        <v>51075780</v>
      </c>
      <c r="C179" s="306">
        <v>43808861</v>
      </c>
      <c r="D179" s="306">
        <v>43808861</v>
      </c>
      <c r="E179" s="379">
        <v>85.77227993385515</v>
      </c>
      <c r="F179" s="306">
        <v>7474998</v>
      </c>
    </row>
    <row r="180" spans="1:6" s="1038" customFormat="1" ht="12.75">
      <c r="A180" s="1010" t="s">
        <v>1526</v>
      </c>
      <c r="B180" s="306">
        <v>51075780</v>
      </c>
      <c r="C180" s="306">
        <v>43808861</v>
      </c>
      <c r="D180" s="306">
        <v>18097029</v>
      </c>
      <c r="E180" s="379">
        <v>35.43172321597438</v>
      </c>
      <c r="F180" s="306">
        <v>5306960</v>
      </c>
    </row>
    <row r="181" spans="1:6" s="1038" customFormat="1" ht="12.75">
      <c r="A181" s="1009" t="s">
        <v>1553</v>
      </c>
      <c r="B181" s="306">
        <v>23291353</v>
      </c>
      <c r="C181" s="306">
        <v>16747880</v>
      </c>
      <c r="D181" s="306">
        <v>6998107</v>
      </c>
      <c r="E181" s="379">
        <v>30.045944518551583</v>
      </c>
      <c r="F181" s="306">
        <v>5099878</v>
      </c>
    </row>
    <row r="182" spans="1:6" s="1038" customFormat="1" ht="12.75">
      <c r="A182" s="1011" t="s">
        <v>650</v>
      </c>
      <c r="B182" s="306">
        <v>5965961</v>
      </c>
      <c r="C182" s="306">
        <v>4422488</v>
      </c>
      <c r="D182" s="306">
        <v>1155717</v>
      </c>
      <c r="E182" s="379">
        <v>19.371849732172237</v>
      </c>
      <c r="F182" s="306">
        <v>17853</v>
      </c>
    </row>
    <row r="183" spans="1:6" s="1038" customFormat="1" ht="12.75">
      <c r="A183" s="1011" t="s">
        <v>1629</v>
      </c>
      <c r="B183" s="306">
        <v>17325392</v>
      </c>
      <c r="C183" s="306">
        <v>12325392</v>
      </c>
      <c r="D183" s="306">
        <v>5842390</v>
      </c>
      <c r="E183" s="379">
        <v>33.721545809757146</v>
      </c>
      <c r="F183" s="306">
        <v>5082025</v>
      </c>
    </row>
    <row r="184" spans="1:6" s="1038" customFormat="1" ht="12.75">
      <c r="A184" s="1016" t="s">
        <v>1283</v>
      </c>
      <c r="B184" s="306">
        <v>17325392</v>
      </c>
      <c r="C184" s="306">
        <v>12325392</v>
      </c>
      <c r="D184" s="306">
        <v>5842390</v>
      </c>
      <c r="E184" s="379">
        <v>33.721545809757146</v>
      </c>
      <c r="F184" s="306">
        <v>5082025</v>
      </c>
    </row>
    <row r="185" spans="1:6" s="1038" customFormat="1" ht="12.75">
      <c r="A185" s="1009" t="s">
        <v>1537</v>
      </c>
      <c r="B185" s="306">
        <v>27784427</v>
      </c>
      <c r="C185" s="306">
        <v>27060981</v>
      </c>
      <c r="D185" s="306">
        <v>11098922</v>
      </c>
      <c r="E185" s="379">
        <v>39.946557112730815</v>
      </c>
      <c r="F185" s="306">
        <v>207082</v>
      </c>
    </row>
    <row r="186" spans="1:6" s="1038" customFormat="1" ht="12.75">
      <c r="A186" s="1010" t="s">
        <v>1278</v>
      </c>
      <c r="B186" s="306">
        <v>6177167</v>
      </c>
      <c r="C186" s="306">
        <v>6177167</v>
      </c>
      <c r="D186" s="306">
        <v>157783</v>
      </c>
      <c r="E186" s="379">
        <v>2.5542939020427973</v>
      </c>
      <c r="F186" s="306">
        <v>69175</v>
      </c>
    </row>
    <row r="187" spans="1:6" s="1038" customFormat="1" ht="12.75">
      <c r="A187" s="1011" t="s">
        <v>914</v>
      </c>
      <c r="B187" s="306">
        <v>21607260</v>
      </c>
      <c r="C187" s="306">
        <v>20883814</v>
      </c>
      <c r="D187" s="306">
        <v>10941139</v>
      </c>
      <c r="E187" s="379">
        <v>50.63640183901151</v>
      </c>
      <c r="F187" s="306">
        <v>137907</v>
      </c>
    </row>
    <row r="188" spans="1:6" s="1038" customFormat="1" ht="12.75">
      <c r="A188" s="1026"/>
      <c r="B188" s="290"/>
      <c r="C188" s="290"/>
      <c r="D188" s="290"/>
      <c r="E188" s="458"/>
      <c r="F188" s="290"/>
    </row>
    <row r="189" spans="1:6" s="1038" customFormat="1" ht="12.75">
      <c r="A189" s="463" t="s">
        <v>1300</v>
      </c>
      <c r="B189" s="1035"/>
      <c r="C189" s="1035"/>
      <c r="D189" s="1035"/>
      <c r="E189" s="458"/>
      <c r="F189" s="1035"/>
    </row>
    <row r="190" spans="1:7" s="1085" customFormat="1" ht="12.75">
      <c r="A190" s="989" t="s">
        <v>1270</v>
      </c>
      <c r="B190" s="290">
        <v>41519917</v>
      </c>
      <c r="C190" s="290">
        <v>33273579</v>
      </c>
      <c r="D190" s="290">
        <v>33417663</v>
      </c>
      <c r="E190" s="458">
        <v>80.48586176123618</v>
      </c>
      <c r="F190" s="290">
        <v>3757305</v>
      </c>
      <c r="G190" s="1084"/>
    </row>
    <row r="191" spans="1:7" s="1085" customFormat="1" ht="12.75">
      <c r="A191" s="997" t="s">
        <v>1271</v>
      </c>
      <c r="B191" s="290">
        <v>41519917</v>
      </c>
      <c r="C191" s="290">
        <v>33273579</v>
      </c>
      <c r="D191" s="290">
        <v>33417663</v>
      </c>
      <c r="E191" s="458">
        <v>80.48586176123618</v>
      </c>
      <c r="F191" s="290">
        <v>3757305</v>
      </c>
      <c r="G191" s="1084"/>
    </row>
    <row r="192" spans="1:7" s="1085" customFormat="1" ht="12.75" hidden="1">
      <c r="A192" s="994" t="s">
        <v>121</v>
      </c>
      <c r="B192" s="1020">
        <v>0</v>
      </c>
      <c r="C192" s="1020">
        <v>0</v>
      </c>
      <c r="D192" s="1020">
        <v>0</v>
      </c>
      <c r="E192" s="458">
        <v>0</v>
      </c>
      <c r="F192" s="1020">
        <v>0</v>
      </c>
      <c r="G192" s="1084"/>
    </row>
    <row r="193" spans="1:7" s="1085" customFormat="1" ht="12.75">
      <c r="A193" s="1025" t="s">
        <v>1526</v>
      </c>
      <c r="B193" s="290">
        <v>41519917</v>
      </c>
      <c r="C193" s="290">
        <v>33273579</v>
      </c>
      <c r="D193" s="290">
        <v>27789995</v>
      </c>
      <c r="E193" s="458">
        <v>66.93172098585842</v>
      </c>
      <c r="F193" s="290">
        <v>3250959</v>
      </c>
      <c r="G193" s="1084"/>
    </row>
    <row r="194" spans="1:6" s="1038" customFormat="1" ht="12.75">
      <c r="A194" s="997" t="s">
        <v>1553</v>
      </c>
      <c r="B194" s="290">
        <v>39264442</v>
      </c>
      <c r="C194" s="290">
        <v>31513978</v>
      </c>
      <c r="D194" s="290">
        <v>26544536</v>
      </c>
      <c r="E194" s="458">
        <v>67.60451606570648</v>
      </c>
      <c r="F194" s="290">
        <v>3108618</v>
      </c>
    </row>
    <row r="195" spans="1:6" s="1038" customFormat="1" ht="12.75">
      <c r="A195" s="998" t="s">
        <v>650</v>
      </c>
      <c r="B195" s="290">
        <v>23930887</v>
      </c>
      <c r="C195" s="290">
        <v>19959486</v>
      </c>
      <c r="D195" s="290">
        <v>17313842</v>
      </c>
      <c r="E195" s="458">
        <v>72.34935336914174</v>
      </c>
      <c r="F195" s="290">
        <v>1962998</v>
      </c>
    </row>
    <row r="196" spans="1:6" s="406" customFormat="1" ht="12.75">
      <c r="A196" s="998" t="s">
        <v>1629</v>
      </c>
      <c r="B196" s="290">
        <v>15333555</v>
      </c>
      <c r="C196" s="290">
        <v>11554492</v>
      </c>
      <c r="D196" s="290">
        <v>9230694</v>
      </c>
      <c r="E196" s="458">
        <v>60.19930798826495</v>
      </c>
      <c r="F196" s="290">
        <v>1145620</v>
      </c>
    </row>
    <row r="197" spans="1:6" s="1024" customFormat="1" ht="12.75">
      <c r="A197" s="1039" t="s">
        <v>1638</v>
      </c>
      <c r="B197" s="290">
        <v>10983531</v>
      </c>
      <c r="C197" s="290">
        <v>8547249</v>
      </c>
      <c r="D197" s="290">
        <v>6814550</v>
      </c>
      <c r="E197" s="458">
        <v>62.04334471309818</v>
      </c>
      <c r="F197" s="290">
        <v>985276</v>
      </c>
    </row>
    <row r="198" spans="1:6" s="1024" customFormat="1" ht="12.75">
      <c r="A198" s="1039" t="s">
        <v>1640</v>
      </c>
      <c r="B198" s="290">
        <v>1190432</v>
      </c>
      <c r="C198" s="290">
        <v>935935</v>
      </c>
      <c r="D198" s="290">
        <v>826988</v>
      </c>
      <c r="E198" s="458">
        <v>69.46957071046477</v>
      </c>
      <c r="F198" s="290">
        <v>84964</v>
      </c>
    </row>
    <row r="199" spans="1:6" s="1024" customFormat="1" ht="12.75">
      <c r="A199" s="1039" t="s">
        <v>1650</v>
      </c>
      <c r="B199" s="290">
        <v>3159592</v>
      </c>
      <c r="C199" s="290">
        <v>2071308</v>
      </c>
      <c r="D199" s="290">
        <v>1589156</v>
      </c>
      <c r="E199" s="458">
        <v>50.29624078045519</v>
      </c>
      <c r="F199" s="290">
        <v>75380</v>
      </c>
    </row>
    <row r="200" spans="1:6" s="1024" customFormat="1" ht="12.75">
      <c r="A200" s="990" t="s">
        <v>1537</v>
      </c>
      <c r="B200" s="290">
        <v>2255475</v>
      </c>
      <c r="C200" s="290">
        <v>1759601</v>
      </c>
      <c r="D200" s="290">
        <v>1245459</v>
      </c>
      <c r="E200" s="458">
        <v>55.2193662088917</v>
      </c>
      <c r="F200" s="290">
        <v>142341</v>
      </c>
    </row>
    <row r="201" spans="1:6" s="1024" customFormat="1" ht="12.75">
      <c r="A201" s="999" t="s">
        <v>910</v>
      </c>
      <c r="B201" s="290">
        <v>2255475</v>
      </c>
      <c r="C201" s="290">
        <v>1759601</v>
      </c>
      <c r="D201" s="290">
        <v>1245459</v>
      </c>
      <c r="E201" s="458">
        <v>55.2193662088917</v>
      </c>
      <c r="F201" s="290">
        <v>142341</v>
      </c>
    </row>
    <row r="202" spans="1:6" s="1024" customFormat="1" ht="12.75">
      <c r="A202" s="999"/>
      <c r="B202" s="290"/>
      <c r="C202" s="290"/>
      <c r="D202" s="290"/>
      <c r="E202" s="458"/>
      <c r="F202" s="290"/>
    </row>
    <row r="203" spans="1:6" s="1024" customFormat="1" ht="12.75">
      <c r="A203" s="1005" t="s">
        <v>1597</v>
      </c>
      <c r="B203" s="290"/>
      <c r="C203" s="290"/>
      <c r="D203" s="290"/>
      <c r="E203" s="458"/>
      <c r="F203" s="290"/>
    </row>
    <row r="204" spans="1:6" s="1024" customFormat="1" ht="24">
      <c r="A204" s="1006" t="s">
        <v>1301</v>
      </c>
      <c r="B204" s="290"/>
      <c r="C204" s="290"/>
      <c r="D204" s="290"/>
      <c r="E204" s="458"/>
      <c r="F204" s="290"/>
    </row>
    <row r="205" spans="1:6" s="1024" customFormat="1" ht="12.75">
      <c r="A205" s="1005" t="s">
        <v>1270</v>
      </c>
      <c r="B205" s="306">
        <v>28157399</v>
      </c>
      <c r="C205" s="306">
        <v>20787229</v>
      </c>
      <c r="D205" s="306">
        <v>20643145</v>
      </c>
      <c r="E205" s="379">
        <v>73.3133944651635</v>
      </c>
      <c r="F205" s="306">
        <v>2671322</v>
      </c>
    </row>
    <row r="206" spans="1:6" s="1024" customFormat="1" ht="12.75">
      <c r="A206" s="1009" t="s">
        <v>1271</v>
      </c>
      <c r="B206" s="306">
        <v>28157399</v>
      </c>
      <c r="C206" s="108">
        <v>20787229</v>
      </c>
      <c r="D206" s="108">
        <v>20643145</v>
      </c>
      <c r="E206" s="379">
        <v>73.3133944651635</v>
      </c>
      <c r="F206" s="306">
        <v>2671322</v>
      </c>
    </row>
    <row r="207" spans="1:6" s="1024" customFormat="1" ht="12.75">
      <c r="A207" s="1010" t="s">
        <v>1526</v>
      </c>
      <c r="B207" s="306">
        <v>28157399</v>
      </c>
      <c r="C207" s="306">
        <v>20787229</v>
      </c>
      <c r="D207" s="306">
        <v>14647590</v>
      </c>
      <c r="E207" s="379">
        <v>52.020394355316704</v>
      </c>
      <c r="F207" s="306">
        <v>2288378</v>
      </c>
    </row>
    <row r="208" spans="1:6" s="1024" customFormat="1" ht="12.75">
      <c r="A208" s="1009" t="s">
        <v>1553</v>
      </c>
      <c r="B208" s="306">
        <v>26699099</v>
      </c>
      <c r="C208" s="306">
        <v>19726895</v>
      </c>
      <c r="D208" s="306">
        <v>14355670</v>
      </c>
      <c r="E208" s="379">
        <v>53.76836873783644</v>
      </c>
      <c r="F208" s="306">
        <v>2161960</v>
      </c>
    </row>
    <row r="209" spans="1:6" s="1024" customFormat="1" ht="12.75">
      <c r="A209" s="1011" t="s">
        <v>650</v>
      </c>
      <c r="B209" s="306">
        <v>15822846</v>
      </c>
      <c r="C209" s="108">
        <v>13257466</v>
      </c>
      <c r="D209" s="306">
        <v>12025310</v>
      </c>
      <c r="E209" s="379">
        <v>75.99966529409437</v>
      </c>
      <c r="F209" s="306">
        <v>1662977</v>
      </c>
    </row>
    <row r="210" spans="1:6" s="1024" customFormat="1" ht="12.75">
      <c r="A210" s="1011" t="s">
        <v>1629</v>
      </c>
      <c r="B210" s="306">
        <v>10876253</v>
      </c>
      <c r="C210" s="306">
        <v>6469429</v>
      </c>
      <c r="D210" s="306">
        <v>2330360</v>
      </c>
      <c r="E210" s="379">
        <v>21.42612901704291</v>
      </c>
      <c r="F210" s="306">
        <v>498983</v>
      </c>
    </row>
    <row r="211" spans="1:6" s="1024" customFormat="1" ht="12.75">
      <c r="A211" s="1016" t="s">
        <v>1283</v>
      </c>
      <c r="B211" s="306">
        <v>10876253</v>
      </c>
      <c r="C211" s="108">
        <v>6469429</v>
      </c>
      <c r="D211" s="306">
        <v>2330360</v>
      </c>
      <c r="E211" s="379">
        <v>21.42612901704291</v>
      </c>
      <c r="F211" s="306">
        <v>498983</v>
      </c>
    </row>
    <row r="212" spans="1:6" s="1024" customFormat="1" ht="12.75">
      <c r="A212" s="1009" t="s">
        <v>1537</v>
      </c>
      <c r="B212" s="306">
        <v>1458300</v>
      </c>
      <c r="C212" s="306">
        <v>1060334</v>
      </c>
      <c r="D212" s="306">
        <v>291920</v>
      </c>
      <c r="E212" s="379">
        <v>20.017828978948092</v>
      </c>
      <c r="F212" s="306">
        <v>126418</v>
      </c>
    </row>
    <row r="213" spans="1:6" s="1024" customFormat="1" ht="12.75">
      <c r="A213" s="1010" t="s">
        <v>1278</v>
      </c>
      <c r="B213" s="306">
        <v>1458300</v>
      </c>
      <c r="C213" s="108">
        <v>1060334</v>
      </c>
      <c r="D213" s="306">
        <v>291920</v>
      </c>
      <c r="E213" s="379">
        <v>20.017828978948092</v>
      </c>
      <c r="F213" s="306">
        <v>126418</v>
      </c>
    </row>
    <row r="214" spans="1:6" s="1024" customFormat="1" ht="12.75">
      <c r="A214" s="999"/>
      <c r="B214" s="290"/>
      <c r="C214" s="290"/>
      <c r="D214" s="290"/>
      <c r="E214" s="458"/>
      <c r="F214" s="290"/>
    </row>
    <row r="215" spans="1:7" s="1027" customFormat="1" ht="25.5">
      <c r="A215" s="463" t="s">
        <v>1302</v>
      </c>
      <c r="B215" s="1040"/>
      <c r="C215" s="1022"/>
      <c r="D215" s="1022"/>
      <c r="E215" s="458"/>
      <c r="F215" s="1022"/>
      <c r="G215" s="1087"/>
    </row>
    <row r="216" spans="1:7" s="1027" customFormat="1" ht="12.75">
      <c r="A216" s="989" t="s">
        <v>1270</v>
      </c>
      <c r="B216" s="290">
        <v>33692582</v>
      </c>
      <c r="C216" s="290">
        <v>26603908</v>
      </c>
      <c r="D216" s="290">
        <v>26603908</v>
      </c>
      <c r="E216" s="458">
        <v>78.96072791334306</v>
      </c>
      <c r="F216" s="290">
        <v>133700</v>
      </c>
      <c r="G216" s="1087"/>
    </row>
    <row r="217" spans="1:7" s="1024" customFormat="1" ht="12.75">
      <c r="A217" s="997" t="s">
        <v>1271</v>
      </c>
      <c r="B217" s="290">
        <v>33692582</v>
      </c>
      <c r="C217" s="290">
        <v>26603908</v>
      </c>
      <c r="D217" s="290">
        <v>26603908</v>
      </c>
      <c r="E217" s="458">
        <v>78.96072791334306</v>
      </c>
      <c r="F217" s="290">
        <v>133700</v>
      </c>
      <c r="G217" s="1088"/>
    </row>
    <row r="218" spans="1:7" s="1024" customFormat="1" ht="12.75" hidden="1">
      <c r="A218" s="994" t="s">
        <v>121</v>
      </c>
      <c r="B218" s="1020">
        <v>0</v>
      </c>
      <c r="C218" s="1020">
        <v>0</v>
      </c>
      <c r="D218" s="1020">
        <v>0</v>
      </c>
      <c r="E218" s="458">
        <v>0</v>
      </c>
      <c r="F218" s="1020">
        <v>0</v>
      </c>
      <c r="G218" s="1088"/>
    </row>
    <row r="219" spans="1:7" s="1024" customFormat="1" ht="12.75">
      <c r="A219" s="1025" t="s">
        <v>1526</v>
      </c>
      <c r="B219" s="290">
        <v>33692582</v>
      </c>
      <c r="C219" s="290">
        <v>26603908</v>
      </c>
      <c r="D219" s="290">
        <v>18579283</v>
      </c>
      <c r="E219" s="458">
        <v>55.14354168522912</v>
      </c>
      <c r="F219" s="290">
        <v>2627713</v>
      </c>
      <c r="G219" s="1088"/>
    </row>
    <row r="220" spans="1:6" s="1038" customFormat="1" ht="12.75">
      <c r="A220" s="997" t="s">
        <v>1553</v>
      </c>
      <c r="B220" s="290">
        <v>29896114</v>
      </c>
      <c r="C220" s="290">
        <v>22865440</v>
      </c>
      <c r="D220" s="290">
        <v>16097235</v>
      </c>
      <c r="E220" s="458">
        <v>53.843904261269536</v>
      </c>
      <c r="F220" s="290">
        <v>2498677</v>
      </c>
    </row>
    <row r="221" spans="1:6" s="1038" customFormat="1" ht="12.75">
      <c r="A221" s="998" t="s">
        <v>650</v>
      </c>
      <c r="B221" s="290">
        <v>956586</v>
      </c>
      <c r="C221" s="290">
        <v>717912</v>
      </c>
      <c r="D221" s="290">
        <v>373627</v>
      </c>
      <c r="E221" s="458">
        <v>39.05838053243514</v>
      </c>
      <c r="F221" s="290">
        <v>39496</v>
      </c>
    </row>
    <row r="222" spans="1:6" s="1038" customFormat="1" ht="12.75">
      <c r="A222" s="998" t="s">
        <v>1629</v>
      </c>
      <c r="B222" s="290">
        <v>28939528</v>
      </c>
      <c r="C222" s="290">
        <v>22147528</v>
      </c>
      <c r="D222" s="290">
        <v>15723608</v>
      </c>
      <c r="E222" s="458">
        <v>54.33263458892627</v>
      </c>
      <c r="F222" s="290">
        <v>2459181</v>
      </c>
    </row>
    <row r="223" spans="1:6" s="1038" customFormat="1" ht="12.75">
      <c r="A223" s="1039" t="s">
        <v>1303</v>
      </c>
      <c r="B223" s="290">
        <v>28939528</v>
      </c>
      <c r="C223" s="290">
        <v>22147528</v>
      </c>
      <c r="D223" s="290">
        <v>15723608</v>
      </c>
      <c r="E223" s="458">
        <v>54.33263458892627</v>
      </c>
      <c r="F223" s="290">
        <v>2459181</v>
      </c>
    </row>
    <row r="224" spans="1:6" s="1038" customFormat="1" ht="12.75">
      <c r="A224" s="997" t="s">
        <v>1537</v>
      </c>
      <c r="B224" s="290">
        <v>3796468</v>
      </c>
      <c r="C224" s="290">
        <v>3738468</v>
      </c>
      <c r="D224" s="290">
        <v>2482048</v>
      </c>
      <c r="E224" s="458">
        <v>65.37781959442303</v>
      </c>
      <c r="F224" s="290">
        <v>129036</v>
      </c>
    </row>
    <row r="225" spans="1:6" s="1038" customFormat="1" ht="12.75">
      <c r="A225" s="1026" t="s">
        <v>910</v>
      </c>
      <c r="B225" s="290">
        <v>3796468</v>
      </c>
      <c r="C225" s="290">
        <v>3738468</v>
      </c>
      <c r="D225" s="290">
        <v>2482048</v>
      </c>
      <c r="E225" s="458">
        <v>65.37781959442303</v>
      </c>
      <c r="F225" s="290">
        <v>129036</v>
      </c>
    </row>
    <row r="226" spans="1:6" s="1038" customFormat="1" ht="12.75">
      <c r="A226" s="1026"/>
      <c r="B226" s="290"/>
      <c r="C226" s="290"/>
      <c r="D226" s="290"/>
      <c r="E226" s="458"/>
      <c r="F226" s="290"/>
    </row>
    <row r="227" spans="1:6" s="1038" customFormat="1" ht="12.75">
      <c r="A227" s="1005" t="s">
        <v>1597</v>
      </c>
      <c r="B227" s="290"/>
      <c r="C227" s="290"/>
      <c r="D227" s="290"/>
      <c r="E227" s="458"/>
      <c r="F227" s="290"/>
    </row>
    <row r="228" spans="1:6" s="1038" customFormat="1" ht="24">
      <c r="A228" s="1006" t="s">
        <v>1304</v>
      </c>
      <c r="B228" s="290"/>
      <c r="C228" s="290"/>
      <c r="D228" s="290"/>
      <c r="E228" s="458"/>
      <c r="F228" s="290"/>
    </row>
    <row r="229" spans="1:6" s="1038" customFormat="1" ht="12.75">
      <c r="A229" s="1005" t="s">
        <v>1270</v>
      </c>
      <c r="B229" s="306">
        <v>3143491</v>
      </c>
      <c r="C229" s="306">
        <v>829161</v>
      </c>
      <c r="D229" s="306">
        <v>829161</v>
      </c>
      <c r="E229" s="379">
        <v>26.377075677964402</v>
      </c>
      <c r="F229" s="306">
        <v>27902</v>
      </c>
    </row>
    <row r="230" spans="1:6" s="1038" customFormat="1" ht="12.75">
      <c r="A230" s="1009" t="s">
        <v>1271</v>
      </c>
      <c r="B230" s="306">
        <v>3143491</v>
      </c>
      <c r="C230" s="108">
        <v>829161</v>
      </c>
      <c r="D230" s="306">
        <v>829161</v>
      </c>
      <c r="E230" s="379">
        <v>26.377075677964402</v>
      </c>
      <c r="F230" s="306">
        <v>27902</v>
      </c>
    </row>
    <row r="231" spans="1:6" s="1038" customFormat="1" ht="12.75">
      <c r="A231" s="1010" t="s">
        <v>1526</v>
      </c>
      <c r="B231" s="306">
        <v>3143491</v>
      </c>
      <c r="C231" s="306">
        <v>829161</v>
      </c>
      <c r="D231" s="306">
        <v>269450</v>
      </c>
      <c r="E231" s="379">
        <v>8.571680338833481</v>
      </c>
      <c r="F231" s="306">
        <v>74565</v>
      </c>
    </row>
    <row r="232" spans="1:6" s="1038" customFormat="1" ht="12.75">
      <c r="A232" s="1009" t="s">
        <v>1553</v>
      </c>
      <c r="B232" s="306">
        <v>717440</v>
      </c>
      <c r="C232" s="306">
        <v>347071</v>
      </c>
      <c r="D232" s="306">
        <v>269450</v>
      </c>
      <c r="E232" s="379">
        <v>37.557147636039254</v>
      </c>
      <c r="F232" s="306">
        <v>74565</v>
      </c>
    </row>
    <row r="233" spans="1:6" s="1038" customFormat="1" ht="12.75">
      <c r="A233" s="1011" t="s">
        <v>650</v>
      </c>
      <c r="B233" s="306">
        <v>717440</v>
      </c>
      <c r="C233" s="108">
        <v>347071</v>
      </c>
      <c r="D233" s="306">
        <v>269450</v>
      </c>
      <c r="E233" s="379">
        <v>37.557147636039254</v>
      </c>
      <c r="F233" s="306">
        <v>74565</v>
      </c>
    </row>
    <row r="234" spans="1:6" s="1038" customFormat="1" ht="12.75">
      <c r="A234" s="1009" t="s">
        <v>1537</v>
      </c>
      <c r="B234" s="306">
        <v>2426051</v>
      </c>
      <c r="C234" s="306">
        <v>482090</v>
      </c>
      <c r="D234" s="306">
        <v>0</v>
      </c>
      <c r="E234" s="379">
        <v>0</v>
      </c>
      <c r="F234" s="306">
        <v>0</v>
      </c>
    </row>
    <row r="235" spans="1:6" s="1038" customFormat="1" ht="12.75">
      <c r="A235" s="1010" t="s">
        <v>1278</v>
      </c>
      <c r="B235" s="306">
        <v>2426051</v>
      </c>
      <c r="C235" s="108">
        <v>482090</v>
      </c>
      <c r="D235" s="306">
        <v>0</v>
      </c>
      <c r="E235" s="379">
        <v>0</v>
      </c>
      <c r="F235" s="306">
        <v>0</v>
      </c>
    </row>
    <row r="236" spans="1:6" s="1038" customFormat="1" ht="12.75">
      <c r="A236" s="1026"/>
      <c r="B236" s="290"/>
      <c r="C236" s="290"/>
      <c r="D236" s="290"/>
      <c r="E236" s="458"/>
      <c r="F236" s="290"/>
    </row>
    <row r="237" spans="1:6" s="1038" customFormat="1" ht="12.75">
      <c r="A237" s="463" t="s">
        <v>1305</v>
      </c>
      <c r="B237" s="1040"/>
      <c r="C237" s="1040"/>
      <c r="D237" s="1040"/>
      <c r="E237" s="458"/>
      <c r="F237" s="1023"/>
    </row>
    <row r="238" spans="1:6" s="1038" customFormat="1" ht="12.75">
      <c r="A238" s="989" t="s">
        <v>1270</v>
      </c>
      <c r="B238" s="290">
        <v>5802481</v>
      </c>
      <c r="C238" s="290">
        <v>3826481</v>
      </c>
      <c r="D238" s="290">
        <v>3826481</v>
      </c>
      <c r="E238" s="458">
        <v>65.94560154527002</v>
      </c>
      <c r="F238" s="290">
        <v>0</v>
      </c>
    </row>
    <row r="239" spans="1:6" s="1041" customFormat="1" ht="12.75">
      <c r="A239" s="997" t="s">
        <v>1271</v>
      </c>
      <c r="B239" s="290">
        <v>5802481</v>
      </c>
      <c r="C239" s="290">
        <v>3826481</v>
      </c>
      <c r="D239" s="290">
        <v>3826481</v>
      </c>
      <c r="E239" s="458">
        <v>65.94560154527002</v>
      </c>
      <c r="F239" s="290">
        <v>0</v>
      </c>
    </row>
    <row r="240" spans="1:6" s="1024" customFormat="1" ht="12.75">
      <c r="A240" s="1025" t="s">
        <v>1526</v>
      </c>
      <c r="B240" s="290">
        <v>5802481</v>
      </c>
      <c r="C240" s="290">
        <v>3826481</v>
      </c>
      <c r="D240" s="290">
        <v>3814368</v>
      </c>
      <c r="E240" s="458">
        <v>65.73684601466165</v>
      </c>
      <c r="F240" s="290">
        <v>588228</v>
      </c>
    </row>
    <row r="241" spans="1:7" s="1027" customFormat="1" ht="12.75">
      <c r="A241" s="997" t="s">
        <v>1553</v>
      </c>
      <c r="B241" s="290">
        <v>5802481</v>
      </c>
      <c r="C241" s="290">
        <v>3826481</v>
      </c>
      <c r="D241" s="290">
        <v>3814368</v>
      </c>
      <c r="E241" s="458">
        <v>65.73684601466165</v>
      </c>
      <c r="F241" s="290">
        <v>588228</v>
      </c>
      <c r="G241" s="1087"/>
    </row>
    <row r="242" spans="1:7" s="1027" customFormat="1" ht="12.75">
      <c r="A242" s="998" t="s">
        <v>1629</v>
      </c>
      <c r="B242" s="290">
        <v>5802481</v>
      </c>
      <c r="C242" s="290">
        <v>3826481</v>
      </c>
      <c r="D242" s="290">
        <v>3814368</v>
      </c>
      <c r="E242" s="458">
        <v>65.73684601466165</v>
      </c>
      <c r="F242" s="290">
        <v>588228</v>
      </c>
      <c r="G242" s="1087"/>
    </row>
    <row r="243" spans="1:7" s="1027" customFormat="1" ht="12.75">
      <c r="A243" s="1039" t="s">
        <v>1303</v>
      </c>
      <c r="B243" s="290">
        <v>5802481</v>
      </c>
      <c r="C243" s="290">
        <v>3826481</v>
      </c>
      <c r="D243" s="290">
        <v>3814368</v>
      </c>
      <c r="E243" s="458">
        <v>65.73684601466165</v>
      </c>
      <c r="F243" s="290">
        <v>588228</v>
      </c>
      <c r="G243" s="1087"/>
    </row>
    <row r="244" spans="1:7" s="1027" customFormat="1" ht="24.75" customHeight="1">
      <c r="A244" s="463" t="s">
        <v>1306</v>
      </c>
      <c r="B244" s="1040"/>
      <c r="C244" s="1040"/>
      <c r="D244" s="1040"/>
      <c r="E244" s="458"/>
      <c r="F244" s="1022"/>
      <c r="G244" s="1087"/>
    </row>
    <row r="245" spans="1:7" s="1024" customFormat="1" ht="12.75">
      <c r="A245" s="989" t="s">
        <v>1270</v>
      </c>
      <c r="B245" s="290">
        <v>148106883</v>
      </c>
      <c r="C245" s="290">
        <v>74447396</v>
      </c>
      <c r="D245" s="290">
        <v>74447396</v>
      </c>
      <c r="E245" s="458">
        <v>50.26599337722879</v>
      </c>
      <c r="F245" s="290">
        <v>645806</v>
      </c>
      <c r="G245" s="1088"/>
    </row>
    <row r="246" spans="1:7" s="1024" customFormat="1" ht="12.75">
      <c r="A246" s="997" t="s">
        <v>1271</v>
      </c>
      <c r="B246" s="290">
        <v>148106883</v>
      </c>
      <c r="C246" s="290">
        <v>74447396</v>
      </c>
      <c r="D246" s="290">
        <v>74447396</v>
      </c>
      <c r="E246" s="458">
        <v>50.26599337722879</v>
      </c>
      <c r="F246" s="290">
        <v>645806</v>
      </c>
      <c r="G246" s="1088"/>
    </row>
    <row r="247" spans="1:6" s="1024" customFormat="1" ht="12.75" hidden="1">
      <c r="A247" s="994" t="s">
        <v>121</v>
      </c>
      <c r="B247" s="1020">
        <v>0</v>
      </c>
      <c r="C247" s="1020">
        <v>0</v>
      </c>
      <c r="D247" s="1020">
        <v>0</v>
      </c>
      <c r="E247" s="996">
        <v>0</v>
      </c>
      <c r="F247" s="1020">
        <v>0</v>
      </c>
    </row>
    <row r="248" spans="1:6" s="1041" customFormat="1" ht="12.75">
      <c r="A248" s="1025" t="s">
        <v>1526</v>
      </c>
      <c r="B248" s="290">
        <v>148106883</v>
      </c>
      <c r="C248" s="290">
        <v>74447396</v>
      </c>
      <c r="D248" s="290">
        <v>63676317</v>
      </c>
      <c r="E248" s="458">
        <v>42.993489370780964</v>
      </c>
      <c r="F248" s="290">
        <v>16108099</v>
      </c>
    </row>
    <row r="249" spans="1:6" s="1041" customFormat="1" ht="12.75">
      <c r="A249" s="997" t="s">
        <v>1553</v>
      </c>
      <c r="B249" s="290">
        <v>148104072</v>
      </c>
      <c r="C249" s="290">
        <v>74444585</v>
      </c>
      <c r="D249" s="290">
        <v>63676317</v>
      </c>
      <c r="E249" s="458">
        <v>42.99430538277165</v>
      </c>
      <c r="F249" s="290">
        <v>16108099</v>
      </c>
    </row>
    <row r="250" spans="1:6" s="1041" customFormat="1" ht="12.75">
      <c r="A250" s="998" t="s">
        <v>650</v>
      </c>
      <c r="B250" s="290">
        <v>6964719</v>
      </c>
      <c r="C250" s="290">
        <v>1693001</v>
      </c>
      <c r="D250" s="290">
        <v>959418</v>
      </c>
      <c r="E250" s="458">
        <v>13.775401419640906</v>
      </c>
      <c r="F250" s="290">
        <v>91459</v>
      </c>
    </row>
    <row r="251" spans="1:6" s="1041" customFormat="1" ht="12.75">
      <c r="A251" s="998" t="s">
        <v>1629</v>
      </c>
      <c r="B251" s="290">
        <v>141139353</v>
      </c>
      <c r="C251" s="290">
        <v>72751584</v>
      </c>
      <c r="D251" s="290">
        <v>62716899</v>
      </c>
      <c r="E251" s="458">
        <v>44.436153111740566</v>
      </c>
      <c r="F251" s="290">
        <v>16016640</v>
      </c>
    </row>
    <row r="252" spans="1:6" s="1041" customFormat="1" ht="12.75">
      <c r="A252" s="1039" t="s">
        <v>1303</v>
      </c>
      <c r="B252" s="290">
        <v>141139353</v>
      </c>
      <c r="C252" s="290">
        <v>72751584</v>
      </c>
      <c r="D252" s="290">
        <v>62716899</v>
      </c>
      <c r="E252" s="458">
        <v>44.436153111740566</v>
      </c>
      <c r="F252" s="290">
        <v>16016640</v>
      </c>
    </row>
    <row r="253" spans="1:6" s="1041" customFormat="1" ht="12.75">
      <c r="A253" s="997" t="s">
        <v>1537</v>
      </c>
      <c r="B253" s="290">
        <v>2811</v>
      </c>
      <c r="C253" s="290">
        <v>2811</v>
      </c>
      <c r="D253" s="290">
        <v>0</v>
      </c>
      <c r="E253" s="458">
        <v>0</v>
      </c>
      <c r="F253" s="290">
        <v>0</v>
      </c>
    </row>
    <row r="254" spans="1:6" s="1041" customFormat="1" ht="12.75">
      <c r="A254" s="1039" t="s">
        <v>910</v>
      </c>
      <c r="B254" s="290">
        <v>2811</v>
      </c>
      <c r="C254" s="290">
        <v>2811</v>
      </c>
      <c r="D254" s="290">
        <v>0</v>
      </c>
      <c r="E254" s="458">
        <v>0</v>
      </c>
      <c r="F254" s="290">
        <v>0</v>
      </c>
    </row>
    <row r="255" spans="1:6" s="1041" customFormat="1" ht="13.5" customHeight="1">
      <c r="A255" s="463" t="s">
        <v>1307</v>
      </c>
      <c r="B255" s="1040"/>
      <c r="C255" s="1040"/>
      <c r="D255" s="1040"/>
      <c r="E255" s="458"/>
      <c r="F255" s="1022"/>
    </row>
    <row r="256" spans="1:6" s="1041" customFormat="1" ht="13.5" customHeight="1">
      <c r="A256" s="989" t="s">
        <v>1270</v>
      </c>
      <c r="B256" s="290">
        <v>5733237</v>
      </c>
      <c r="C256" s="290">
        <v>4550653</v>
      </c>
      <c r="D256" s="290">
        <v>4928316</v>
      </c>
      <c r="E256" s="458">
        <v>85.96044433537284</v>
      </c>
      <c r="F256" s="290">
        <v>496808</v>
      </c>
    </row>
    <row r="257" spans="1:6" s="1024" customFormat="1" ht="12.75">
      <c r="A257" s="997" t="s">
        <v>1271</v>
      </c>
      <c r="B257" s="290">
        <v>5276337</v>
      </c>
      <c r="C257" s="290">
        <v>4469153</v>
      </c>
      <c r="D257" s="290">
        <v>4469153</v>
      </c>
      <c r="E257" s="458">
        <v>84.70181112389145</v>
      </c>
      <c r="F257" s="290">
        <v>500854</v>
      </c>
    </row>
    <row r="258" spans="1:6" s="1024" customFormat="1" ht="12.75" hidden="1">
      <c r="A258" s="994" t="s">
        <v>121</v>
      </c>
      <c r="B258" s="1020">
        <v>0</v>
      </c>
      <c r="C258" s="1020">
        <v>0</v>
      </c>
      <c r="D258" s="1020">
        <v>2340</v>
      </c>
      <c r="E258" s="458" t="e">
        <v>#DIV/0!</v>
      </c>
      <c r="F258" s="1020">
        <v>2336</v>
      </c>
    </row>
    <row r="259" spans="1:6" s="1024" customFormat="1" ht="12.75">
      <c r="A259" s="990" t="s">
        <v>122</v>
      </c>
      <c r="B259" s="290">
        <v>456900</v>
      </c>
      <c r="C259" s="290">
        <v>81500</v>
      </c>
      <c r="D259" s="290">
        <v>456823</v>
      </c>
      <c r="E259" s="458">
        <v>99.98314729700152</v>
      </c>
      <c r="F259" s="290">
        <v>-6382</v>
      </c>
    </row>
    <row r="260" spans="1:7" s="1027" customFormat="1" ht="13.5" customHeight="1">
      <c r="A260" s="1025" t="s">
        <v>1526</v>
      </c>
      <c r="B260" s="290">
        <v>5733237</v>
      </c>
      <c r="C260" s="290">
        <v>4550653</v>
      </c>
      <c r="D260" s="290">
        <v>3023901</v>
      </c>
      <c r="E260" s="458">
        <v>52.74334551318914</v>
      </c>
      <c r="F260" s="290">
        <v>178940</v>
      </c>
      <c r="G260" s="1087"/>
    </row>
    <row r="261" spans="1:7" s="1027" customFormat="1" ht="13.5" customHeight="1">
      <c r="A261" s="997" t="s">
        <v>1553</v>
      </c>
      <c r="B261" s="290">
        <v>5581043</v>
      </c>
      <c r="C261" s="290">
        <v>4409719</v>
      </c>
      <c r="D261" s="290">
        <v>2990861</v>
      </c>
      <c r="E261" s="458">
        <v>53.589642652815975</v>
      </c>
      <c r="F261" s="290">
        <v>178940</v>
      </c>
      <c r="G261" s="1087"/>
    </row>
    <row r="262" spans="1:7" s="1024" customFormat="1" ht="13.5" customHeight="1">
      <c r="A262" s="998" t="s">
        <v>650</v>
      </c>
      <c r="B262" s="290">
        <v>2825369</v>
      </c>
      <c r="C262" s="290">
        <v>1897580</v>
      </c>
      <c r="D262" s="290">
        <v>1354949</v>
      </c>
      <c r="E262" s="458">
        <v>47.956532403378105</v>
      </c>
      <c r="F262" s="290">
        <v>139176</v>
      </c>
      <c r="G262" s="1088"/>
    </row>
    <row r="263" spans="1:6" s="1024" customFormat="1" ht="13.5" customHeight="1">
      <c r="A263" s="998" t="s">
        <v>1629</v>
      </c>
      <c r="B263" s="290">
        <v>2755674</v>
      </c>
      <c r="C263" s="290">
        <v>2512139</v>
      </c>
      <c r="D263" s="290">
        <v>1635912</v>
      </c>
      <c r="E263" s="458">
        <v>59.365222446486776</v>
      </c>
      <c r="F263" s="290">
        <v>39764</v>
      </c>
    </row>
    <row r="264" spans="1:6" s="1024" customFormat="1" ht="13.5" customHeight="1">
      <c r="A264" s="1039" t="s">
        <v>1303</v>
      </c>
      <c r="B264" s="290">
        <v>2443750</v>
      </c>
      <c r="C264" s="290">
        <v>2245157</v>
      </c>
      <c r="D264" s="290">
        <v>1409967</v>
      </c>
      <c r="E264" s="458">
        <v>57.69685933503836</v>
      </c>
      <c r="F264" s="290">
        <v>33736</v>
      </c>
    </row>
    <row r="265" spans="1:6" s="1024" customFormat="1" ht="13.5" customHeight="1">
      <c r="A265" s="1039" t="s">
        <v>1650</v>
      </c>
      <c r="B265" s="290">
        <v>183392</v>
      </c>
      <c r="C265" s="290">
        <v>138450</v>
      </c>
      <c r="D265" s="290">
        <v>101515</v>
      </c>
      <c r="E265" s="458">
        <v>55.354104868260336</v>
      </c>
      <c r="F265" s="290">
        <v>6028</v>
      </c>
    </row>
    <row r="266" spans="1:6" s="1024" customFormat="1" ht="13.5" customHeight="1">
      <c r="A266" s="1039" t="s">
        <v>1308</v>
      </c>
      <c r="B266" s="290">
        <v>128532</v>
      </c>
      <c r="C266" s="290">
        <v>128532</v>
      </c>
      <c r="D266" s="290">
        <v>124430</v>
      </c>
      <c r="E266" s="458">
        <v>96.80857685245698</v>
      </c>
      <c r="F266" s="290">
        <v>0</v>
      </c>
    </row>
    <row r="267" spans="1:6" s="1024" customFormat="1" ht="13.5" customHeight="1">
      <c r="A267" s="997" t="s">
        <v>1537</v>
      </c>
      <c r="B267" s="290">
        <v>152194</v>
      </c>
      <c r="C267" s="290">
        <v>140934</v>
      </c>
      <c r="D267" s="290">
        <v>33040</v>
      </c>
      <c r="E267" s="458">
        <v>21.70913439425996</v>
      </c>
      <c r="F267" s="290">
        <v>0</v>
      </c>
    </row>
    <row r="268" spans="1:6" s="1024" customFormat="1" ht="13.5" customHeight="1">
      <c r="A268" s="1039" t="s">
        <v>910</v>
      </c>
      <c r="B268" s="290">
        <v>136911</v>
      </c>
      <c r="C268" s="290">
        <v>127651</v>
      </c>
      <c r="D268" s="290">
        <v>32477</v>
      </c>
      <c r="E268" s="458">
        <v>23.721249570889118</v>
      </c>
      <c r="F268" s="290">
        <v>0</v>
      </c>
    </row>
    <row r="269" spans="1:6" s="1024" customFormat="1" ht="13.5" customHeight="1">
      <c r="A269" s="1039" t="s">
        <v>914</v>
      </c>
      <c r="B269" s="290">
        <v>15283</v>
      </c>
      <c r="C269" s="290">
        <v>13283</v>
      </c>
      <c r="D269" s="290">
        <v>563</v>
      </c>
      <c r="E269" s="458">
        <v>3.683831708434208</v>
      </c>
      <c r="F269" s="290">
        <v>0</v>
      </c>
    </row>
    <row r="270" spans="1:6" s="1024" customFormat="1" ht="13.5" customHeight="1">
      <c r="A270" s="1026"/>
      <c r="B270" s="290"/>
      <c r="C270" s="290"/>
      <c r="D270" s="290"/>
      <c r="E270" s="458"/>
      <c r="F270" s="290"/>
    </row>
    <row r="271" spans="1:6" s="1024" customFormat="1" ht="13.5" customHeight="1">
      <c r="A271" s="1005" t="s">
        <v>1597</v>
      </c>
      <c r="B271" s="290"/>
      <c r="C271" s="290"/>
      <c r="D271" s="290"/>
      <c r="E271" s="458"/>
      <c r="F271" s="290"/>
    </row>
    <row r="272" spans="1:6" s="1024" customFormat="1" ht="24">
      <c r="A272" s="1006" t="s">
        <v>1309</v>
      </c>
      <c r="B272" s="290"/>
      <c r="C272" s="290"/>
      <c r="D272" s="290"/>
      <c r="E272" s="458"/>
      <c r="F272" s="290"/>
    </row>
    <row r="273" spans="1:6" s="1024" customFormat="1" ht="13.5" customHeight="1">
      <c r="A273" s="1005" t="s">
        <v>1270</v>
      </c>
      <c r="B273" s="306">
        <v>2776300</v>
      </c>
      <c r="C273" s="306">
        <v>2283898</v>
      </c>
      <c r="D273" s="306">
        <v>2041896</v>
      </c>
      <c r="E273" s="379">
        <v>73.54738320786659</v>
      </c>
      <c r="F273" s="306">
        <v>59019</v>
      </c>
    </row>
    <row r="274" spans="1:6" s="1024" customFormat="1" ht="13.5" customHeight="1">
      <c r="A274" s="1009" t="s">
        <v>1271</v>
      </c>
      <c r="B274" s="306">
        <v>2506534</v>
      </c>
      <c r="C274" s="108">
        <v>2032487</v>
      </c>
      <c r="D274" s="306">
        <v>2032487</v>
      </c>
      <c r="E274" s="379">
        <v>81.08754958041662</v>
      </c>
      <c r="F274" s="306">
        <v>49610</v>
      </c>
    </row>
    <row r="275" spans="1:6" s="1024" customFormat="1" ht="13.5" customHeight="1">
      <c r="A275" s="1009" t="s">
        <v>122</v>
      </c>
      <c r="B275" s="306">
        <v>269766</v>
      </c>
      <c r="C275" s="108">
        <v>251411</v>
      </c>
      <c r="D275" s="306">
        <v>9409</v>
      </c>
      <c r="E275" s="379">
        <v>3.4878376074079016</v>
      </c>
      <c r="F275" s="306">
        <v>9409</v>
      </c>
    </row>
    <row r="276" spans="1:6" s="1024" customFormat="1" ht="13.5" customHeight="1">
      <c r="A276" s="1010" t="s">
        <v>1526</v>
      </c>
      <c r="B276" s="306">
        <v>2776300</v>
      </c>
      <c r="C276" s="306">
        <v>2283898</v>
      </c>
      <c r="D276" s="306">
        <v>1631766</v>
      </c>
      <c r="E276" s="379">
        <v>58.774844217123515</v>
      </c>
      <c r="F276" s="306">
        <v>313724</v>
      </c>
    </row>
    <row r="277" spans="1:6" s="1024" customFormat="1" ht="13.5" customHeight="1">
      <c r="A277" s="1009" t="s">
        <v>1553</v>
      </c>
      <c r="B277" s="306">
        <v>2776300</v>
      </c>
      <c r="C277" s="306">
        <v>2283898</v>
      </c>
      <c r="D277" s="306">
        <v>1631766</v>
      </c>
      <c r="E277" s="379">
        <v>58.774844217123515</v>
      </c>
      <c r="F277" s="306">
        <v>313724</v>
      </c>
    </row>
    <row r="278" spans="1:6" s="1024" customFormat="1" ht="13.5" customHeight="1">
      <c r="A278" s="1011" t="s">
        <v>650</v>
      </c>
      <c r="B278" s="306">
        <v>1075623</v>
      </c>
      <c r="C278" s="108">
        <v>829241</v>
      </c>
      <c r="D278" s="306">
        <v>677541</v>
      </c>
      <c r="E278" s="379">
        <v>62.990564537946845</v>
      </c>
      <c r="F278" s="306">
        <v>158042</v>
      </c>
    </row>
    <row r="279" spans="1:6" s="1024" customFormat="1" ht="13.5" customHeight="1">
      <c r="A279" s="1011" t="s">
        <v>1629</v>
      </c>
      <c r="B279" s="306">
        <v>1700677</v>
      </c>
      <c r="C279" s="306">
        <v>1454657</v>
      </c>
      <c r="D279" s="306">
        <v>954225</v>
      </c>
      <c r="E279" s="379">
        <v>56.10853795282702</v>
      </c>
      <c r="F279" s="306">
        <v>155682</v>
      </c>
    </row>
    <row r="280" spans="1:6" s="1024" customFormat="1" ht="13.5" customHeight="1">
      <c r="A280" s="1016" t="s">
        <v>1283</v>
      </c>
      <c r="B280" s="306">
        <v>1700677</v>
      </c>
      <c r="C280" s="108">
        <v>1454657</v>
      </c>
      <c r="D280" s="306">
        <v>954225</v>
      </c>
      <c r="E280" s="379">
        <v>56.10853795282702</v>
      </c>
      <c r="F280" s="306">
        <v>155682</v>
      </c>
    </row>
    <row r="281" spans="1:6" s="1024" customFormat="1" ht="13.5" customHeight="1">
      <c r="A281" s="1016"/>
      <c r="B281" s="290"/>
      <c r="C281" s="290"/>
      <c r="D281" s="290"/>
      <c r="E281" s="458"/>
      <c r="F281" s="290"/>
    </row>
    <row r="282" spans="1:6" s="1024" customFormat="1" ht="12.75">
      <c r="A282" s="322" t="s">
        <v>1310</v>
      </c>
      <c r="B282" s="1040"/>
      <c r="C282" s="1040"/>
      <c r="D282" s="1040"/>
      <c r="E282" s="458"/>
      <c r="F282" s="1022"/>
    </row>
    <row r="283" spans="1:6" s="1038" customFormat="1" ht="12.75">
      <c r="A283" s="989" t="s">
        <v>1270</v>
      </c>
      <c r="B283" s="290">
        <v>9189459</v>
      </c>
      <c r="C283" s="290">
        <v>8586752</v>
      </c>
      <c r="D283" s="290">
        <v>6463583</v>
      </c>
      <c r="E283" s="458">
        <v>70.33692625430942</v>
      </c>
      <c r="F283" s="290">
        <v>327266</v>
      </c>
    </row>
    <row r="284" spans="1:7" s="1085" customFormat="1" ht="12.75">
      <c r="A284" s="997" t="s">
        <v>1271</v>
      </c>
      <c r="B284" s="290">
        <v>1244382</v>
      </c>
      <c r="C284" s="290">
        <v>1115532</v>
      </c>
      <c r="D284" s="290">
        <v>1115532</v>
      </c>
      <c r="E284" s="458">
        <v>89.64546256696096</v>
      </c>
      <c r="F284" s="290">
        <v>62867</v>
      </c>
      <c r="G284" s="1084"/>
    </row>
    <row r="285" spans="1:7" s="1085" customFormat="1" ht="12.75">
      <c r="A285" s="990" t="s">
        <v>121</v>
      </c>
      <c r="B285" s="290">
        <v>10763</v>
      </c>
      <c r="C285" s="290">
        <v>8763</v>
      </c>
      <c r="D285" s="290">
        <v>6725</v>
      </c>
      <c r="E285" s="458">
        <v>62.48257920654092</v>
      </c>
      <c r="F285" s="290">
        <v>0</v>
      </c>
      <c r="G285" s="1084"/>
    </row>
    <row r="286" spans="1:7" s="1085" customFormat="1" ht="12.75">
      <c r="A286" s="997" t="s">
        <v>122</v>
      </c>
      <c r="B286" s="290">
        <v>7934314</v>
      </c>
      <c r="C286" s="290">
        <v>7462457</v>
      </c>
      <c r="D286" s="290">
        <v>5341326</v>
      </c>
      <c r="E286" s="458">
        <v>67.31931708273709</v>
      </c>
      <c r="F286" s="290">
        <v>264399</v>
      </c>
      <c r="G286" s="1084"/>
    </row>
    <row r="287" spans="1:6" s="1038" customFormat="1" ht="12.75">
      <c r="A287" s="1025" t="s">
        <v>1526</v>
      </c>
      <c r="B287" s="290">
        <v>9220631</v>
      </c>
      <c r="C287" s="290">
        <v>8617924</v>
      </c>
      <c r="D287" s="290">
        <v>5153678</v>
      </c>
      <c r="E287" s="458">
        <v>55.892899303746134</v>
      </c>
      <c r="F287" s="290">
        <v>655124</v>
      </c>
    </row>
    <row r="288" spans="1:6" s="1038" customFormat="1" ht="12.75">
      <c r="A288" s="997" t="s">
        <v>1553</v>
      </c>
      <c r="B288" s="290">
        <v>9071291</v>
      </c>
      <c r="C288" s="290">
        <v>8468584</v>
      </c>
      <c r="D288" s="290">
        <v>5135388</v>
      </c>
      <c r="E288" s="458">
        <v>56.61143491042234</v>
      </c>
      <c r="F288" s="290">
        <v>652875</v>
      </c>
    </row>
    <row r="289" spans="1:6" s="1041" customFormat="1" ht="12.75">
      <c r="A289" s="998" t="s">
        <v>650</v>
      </c>
      <c r="B289" s="290">
        <v>2031793</v>
      </c>
      <c r="C289" s="290">
        <v>1661235</v>
      </c>
      <c r="D289" s="290">
        <v>904714</v>
      </c>
      <c r="E289" s="458">
        <v>44.52786282854602</v>
      </c>
      <c r="F289" s="290">
        <v>151400</v>
      </c>
    </row>
    <row r="290" spans="1:6" s="1024" customFormat="1" ht="12.75">
      <c r="A290" s="998" t="s">
        <v>1629</v>
      </c>
      <c r="B290" s="290">
        <v>7039498</v>
      </c>
      <c r="C290" s="290">
        <v>6807349</v>
      </c>
      <c r="D290" s="290">
        <v>4230674</v>
      </c>
      <c r="E290" s="458">
        <v>60.099086611005504</v>
      </c>
      <c r="F290" s="290">
        <v>501475</v>
      </c>
    </row>
    <row r="291" spans="1:7" s="1027" customFormat="1" ht="12.75">
      <c r="A291" s="1039" t="s">
        <v>1638</v>
      </c>
      <c r="B291" s="290">
        <v>6829498</v>
      </c>
      <c r="C291" s="290">
        <v>6597349</v>
      </c>
      <c r="D291" s="290">
        <v>4073245</v>
      </c>
      <c r="E291" s="458">
        <v>59.64193854365284</v>
      </c>
      <c r="F291" s="290">
        <v>488705</v>
      </c>
      <c r="G291" s="1087"/>
    </row>
    <row r="292" spans="1:7" s="1027" customFormat="1" ht="12.75">
      <c r="A292" s="1039" t="s">
        <v>1640</v>
      </c>
      <c r="B292" s="290">
        <v>210000</v>
      </c>
      <c r="C292" s="290">
        <v>210000</v>
      </c>
      <c r="D292" s="290">
        <v>157429</v>
      </c>
      <c r="E292" s="458">
        <v>74.96619047619048</v>
      </c>
      <c r="F292" s="290">
        <v>12770</v>
      </c>
      <c r="G292" s="1087"/>
    </row>
    <row r="293" spans="1:7" s="1027" customFormat="1" ht="12.75">
      <c r="A293" s="997" t="s">
        <v>1537</v>
      </c>
      <c r="B293" s="290">
        <v>149340</v>
      </c>
      <c r="C293" s="290">
        <v>149340</v>
      </c>
      <c r="D293" s="290">
        <v>18290</v>
      </c>
      <c r="E293" s="458">
        <v>12.247221106200616</v>
      </c>
      <c r="F293" s="290">
        <v>2249</v>
      </c>
      <c r="G293" s="1087"/>
    </row>
    <row r="294" spans="1:7" s="1027" customFormat="1" ht="12.75">
      <c r="A294" s="1025" t="s">
        <v>1278</v>
      </c>
      <c r="B294" s="290">
        <v>149340</v>
      </c>
      <c r="C294" s="290">
        <v>149340</v>
      </c>
      <c r="D294" s="290">
        <v>18290</v>
      </c>
      <c r="E294" s="458">
        <v>12.247221106200616</v>
      </c>
      <c r="F294" s="290">
        <v>2249</v>
      </c>
      <c r="G294" s="1087"/>
    </row>
    <row r="295" spans="1:6" s="1027" customFormat="1" ht="12.75">
      <c r="A295" s="1025" t="s">
        <v>1541</v>
      </c>
      <c r="B295" s="290">
        <v>-31172</v>
      </c>
      <c r="C295" s="290">
        <v>-31172</v>
      </c>
      <c r="D295" s="290">
        <v>1309905</v>
      </c>
      <c r="E295" s="458" t="s">
        <v>1083</v>
      </c>
      <c r="F295" s="290">
        <v>-327858</v>
      </c>
    </row>
    <row r="296" spans="1:6" s="1027" customFormat="1" ht="25.5">
      <c r="A296" s="1004" t="s">
        <v>1670</v>
      </c>
      <c r="B296" s="290">
        <v>31172</v>
      </c>
      <c r="C296" s="290">
        <v>31172</v>
      </c>
      <c r="D296" s="290" t="s">
        <v>1083</v>
      </c>
      <c r="E296" s="458" t="s">
        <v>1083</v>
      </c>
      <c r="F296" s="290" t="s">
        <v>1083</v>
      </c>
    </row>
    <row r="297" spans="1:6" s="1027" customFormat="1" ht="27" customHeight="1">
      <c r="A297" s="391" t="s">
        <v>1311</v>
      </c>
      <c r="B297" s="290"/>
      <c r="C297" s="290"/>
      <c r="D297" s="290"/>
      <c r="E297" s="458"/>
      <c r="F297" s="290"/>
    </row>
    <row r="298" spans="1:6" s="1027" customFormat="1" ht="12.75">
      <c r="A298" s="1004" t="s">
        <v>1270</v>
      </c>
      <c r="B298" s="290">
        <v>2940722</v>
      </c>
      <c r="C298" s="290">
        <v>2560063</v>
      </c>
      <c r="D298" s="290">
        <v>1864286</v>
      </c>
      <c r="E298" s="458">
        <v>63.395519875731196</v>
      </c>
      <c r="F298" s="290">
        <v>0</v>
      </c>
    </row>
    <row r="299" spans="1:6" s="1027" customFormat="1" ht="12.75">
      <c r="A299" s="1042" t="s">
        <v>1312</v>
      </c>
      <c r="B299" s="290">
        <v>856908</v>
      </c>
      <c r="C299" s="290">
        <v>476249</v>
      </c>
      <c r="D299" s="290">
        <v>476249</v>
      </c>
      <c r="E299" s="458">
        <v>55.57761159891144</v>
      </c>
      <c r="F299" s="290">
        <v>0</v>
      </c>
    </row>
    <row r="300" spans="1:6" s="1027" customFormat="1" ht="12.75">
      <c r="A300" s="1042" t="s">
        <v>122</v>
      </c>
      <c r="B300" s="290">
        <v>2083814</v>
      </c>
      <c r="C300" s="290">
        <v>2083814</v>
      </c>
      <c r="D300" s="290">
        <v>1388037</v>
      </c>
      <c r="E300" s="458">
        <v>66.61040764674773</v>
      </c>
      <c r="F300" s="290">
        <v>0</v>
      </c>
    </row>
    <row r="301" spans="1:6" s="1027" customFormat="1" ht="12.75">
      <c r="A301" s="1004" t="s">
        <v>1526</v>
      </c>
      <c r="B301" s="290">
        <v>3265229</v>
      </c>
      <c r="C301" s="290">
        <v>2801032</v>
      </c>
      <c r="D301" s="290">
        <v>455503</v>
      </c>
      <c r="E301" s="458">
        <v>13.950108859133618</v>
      </c>
      <c r="F301" s="290">
        <v>0</v>
      </c>
    </row>
    <row r="302" spans="1:6" s="1027" customFormat="1" ht="12.75">
      <c r="A302" s="1042" t="s">
        <v>1537</v>
      </c>
      <c r="B302" s="290">
        <v>3265229</v>
      </c>
      <c r="C302" s="290">
        <v>2801032</v>
      </c>
      <c r="D302" s="290">
        <v>455503</v>
      </c>
      <c r="E302" s="458">
        <v>13.950108859133618</v>
      </c>
      <c r="F302" s="290">
        <v>0</v>
      </c>
    </row>
    <row r="303" spans="1:6" s="1027" customFormat="1" ht="12.75">
      <c r="A303" s="1043" t="s">
        <v>914</v>
      </c>
      <c r="B303" s="290">
        <v>3265229</v>
      </c>
      <c r="C303" s="290">
        <v>2801032</v>
      </c>
      <c r="D303" s="290">
        <v>455503</v>
      </c>
      <c r="E303" s="458">
        <v>13.950108859133618</v>
      </c>
      <c r="F303" s="290">
        <v>0</v>
      </c>
    </row>
    <row r="304" spans="1:6" s="1027" customFormat="1" ht="13.5" customHeight="1">
      <c r="A304" s="1000" t="s">
        <v>1541</v>
      </c>
      <c r="B304" s="290">
        <v>-324507</v>
      </c>
      <c r="C304" s="290">
        <v>-240969</v>
      </c>
      <c r="D304" s="290">
        <v>1408783</v>
      </c>
      <c r="E304" s="458" t="s">
        <v>1083</v>
      </c>
      <c r="F304" s="290">
        <v>0</v>
      </c>
    </row>
    <row r="305" spans="1:6" s="1027" customFormat="1" ht="25.5">
      <c r="A305" s="1004" t="s">
        <v>1670</v>
      </c>
      <c r="B305" s="290">
        <v>324507</v>
      </c>
      <c r="C305" s="290">
        <v>240969</v>
      </c>
      <c r="D305" s="290" t="s">
        <v>1083</v>
      </c>
      <c r="E305" s="458" t="s">
        <v>1083</v>
      </c>
      <c r="F305" s="290" t="s">
        <v>1083</v>
      </c>
    </row>
    <row r="306" spans="1:6" s="1027" customFormat="1" ht="13.5">
      <c r="A306" s="1044" t="s">
        <v>1295</v>
      </c>
      <c r="B306" s="290"/>
      <c r="C306" s="290"/>
      <c r="D306" s="290"/>
      <c r="E306" s="458"/>
      <c r="F306" s="290"/>
    </row>
    <row r="307" spans="1:6" s="1027" customFormat="1" ht="13.5">
      <c r="A307" s="1030" t="s">
        <v>1270</v>
      </c>
      <c r="B307" s="290">
        <v>2760506</v>
      </c>
      <c r="C307" s="290">
        <v>2560063</v>
      </c>
      <c r="D307" s="290">
        <v>1864286</v>
      </c>
      <c r="E307" s="458">
        <v>67.53421293052796</v>
      </c>
      <c r="F307" s="290">
        <v>0</v>
      </c>
    </row>
    <row r="308" spans="1:6" s="1027" customFormat="1" ht="13.5">
      <c r="A308" s="1045" t="s">
        <v>1312</v>
      </c>
      <c r="B308" s="290">
        <v>676692</v>
      </c>
      <c r="C308" s="290">
        <v>476249</v>
      </c>
      <c r="D308" s="290">
        <v>476249</v>
      </c>
      <c r="E308" s="458">
        <v>70.3789907372926</v>
      </c>
      <c r="F308" s="290">
        <v>0</v>
      </c>
    </row>
    <row r="309" spans="1:6" s="1027" customFormat="1" ht="13.5">
      <c r="A309" s="1045" t="s">
        <v>122</v>
      </c>
      <c r="B309" s="290">
        <v>2083814</v>
      </c>
      <c r="C309" s="290">
        <v>2083814</v>
      </c>
      <c r="D309" s="290">
        <v>1388037</v>
      </c>
      <c r="E309" s="458">
        <v>66.61040764674773</v>
      </c>
      <c r="F309" s="290">
        <v>0</v>
      </c>
    </row>
    <row r="310" spans="1:6" s="1027" customFormat="1" ht="13.5">
      <c r="A310" s="1030" t="s">
        <v>1526</v>
      </c>
      <c r="B310" s="290">
        <v>3085013</v>
      </c>
      <c r="C310" s="290">
        <v>2801032</v>
      </c>
      <c r="D310" s="290">
        <v>455503</v>
      </c>
      <c r="E310" s="458">
        <v>14.765026922090765</v>
      </c>
      <c r="F310" s="290">
        <v>0</v>
      </c>
    </row>
    <row r="311" spans="1:6" s="1027" customFormat="1" ht="13.5">
      <c r="A311" s="1045" t="s">
        <v>1537</v>
      </c>
      <c r="B311" s="290">
        <v>3085013</v>
      </c>
      <c r="C311" s="290">
        <v>2801032</v>
      </c>
      <c r="D311" s="290">
        <v>455503</v>
      </c>
      <c r="E311" s="458">
        <v>14.765026922090765</v>
      </c>
      <c r="F311" s="290">
        <v>0</v>
      </c>
    </row>
    <row r="312" spans="1:6" s="1027" customFormat="1" ht="13.5">
      <c r="A312" s="1046" t="s">
        <v>914</v>
      </c>
      <c r="B312" s="290">
        <v>3085013</v>
      </c>
      <c r="C312" s="290">
        <v>2801032</v>
      </c>
      <c r="D312" s="290">
        <v>455503</v>
      </c>
      <c r="E312" s="458">
        <v>14.765026922090765</v>
      </c>
      <c r="F312" s="290">
        <v>0</v>
      </c>
    </row>
    <row r="313" spans="1:6" s="1027" customFormat="1" ht="13.5">
      <c r="A313" s="1032" t="s">
        <v>1541</v>
      </c>
      <c r="B313" s="290">
        <v>-324507</v>
      </c>
      <c r="C313" s="290">
        <v>-240969</v>
      </c>
      <c r="D313" s="290">
        <v>1408783</v>
      </c>
      <c r="E313" s="458" t="s">
        <v>1083</v>
      </c>
      <c r="F313" s="290">
        <v>0</v>
      </c>
    </row>
    <row r="314" spans="1:6" s="1027" customFormat="1" ht="27">
      <c r="A314" s="1030" t="s">
        <v>1670</v>
      </c>
      <c r="B314" s="290">
        <v>324507</v>
      </c>
      <c r="C314" s="290">
        <v>240969</v>
      </c>
      <c r="D314" s="290" t="s">
        <v>1083</v>
      </c>
      <c r="E314" s="458" t="s">
        <v>1083</v>
      </c>
      <c r="F314" s="290" t="s">
        <v>1083</v>
      </c>
    </row>
    <row r="315" spans="1:6" s="1027" customFormat="1" ht="13.5">
      <c r="A315" s="1044" t="s">
        <v>1296</v>
      </c>
      <c r="B315" s="290"/>
      <c r="C315" s="290"/>
      <c r="D315" s="290"/>
      <c r="E315" s="458"/>
      <c r="F315" s="290"/>
    </row>
    <row r="316" spans="1:6" s="1027" customFormat="1" ht="13.5">
      <c r="A316" s="1030" t="s">
        <v>1270</v>
      </c>
      <c r="B316" s="290">
        <v>180216</v>
      </c>
      <c r="C316" s="290">
        <v>0</v>
      </c>
      <c r="D316" s="290">
        <v>0</v>
      </c>
      <c r="E316" s="458">
        <v>0</v>
      </c>
      <c r="F316" s="290">
        <v>0</v>
      </c>
    </row>
    <row r="317" spans="1:6" s="1027" customFormat="1" ht="13.5">
      <c r="A317" s="1045" t="s">
        <v>1312</v>
      </c>
      <c r="B317" s="290">
        <v>180216</v>
      </c>
      <c r="C317" s="290">
        <v>0</v>
      </c>
      <c r="D317" s="290">
        <v>0</v>
      </c>
      <c r="E317" s="458">
        <v>0</v>
      </c>
      <c r="F317" s="290">
        <v>0</v>
      </c>
    </row>
    <row r="318" spans="1:6" s="1027" customFormat="1" ht="13.5">
      <c r="A318" s="1030" t="s">
        <v>1526</v>
      </c>
      <c r="B318" s="290">
        <v>180216</v>
      </c>
      <c r="C318" s="290">
        <v>0</v>
      </c>
      <c r="D318" s="290">
        <v>0</v>
      </c>
      <c r="E318" s="458">
        <v>0</v>
      </c>
      <c r="F318" s="290">
        <v>0</v>
      </c>
    </row>
    <row r="319" spans="1:6" s="1027" customFormat="1" ht="13.5">
      <c r="A319" s="1045" t="s">
        <v>1537</v>
      </c>
      <c r="B319" s="290">
        <v>180216</v>
      </c>
      <c r="C319" s="290">
        <v>0</v>
      </c>
      <c r="D319" s="290">
        <v>0</v>
      </c>
      <c r="E319" s="458">
        <v>0</v>
      </c>
      <c r="F319" s="290">
        <v>0</v>
      </c>
    </row>
    <row r="320" spans="1:6" s="1027" customFormat="1" ht="13.5">
      <c r="A320" s="1046" t="s">
        <v>914</v>
      </c>
      <c r="B320" s="290">
        <v>180216</v>
      </c>
      <c r="C320" s="290">
        <v>0</v>
      </c>
      <c r="D320" s="290">
        <v>0</v>
      </c>
      <c r="E320" s="458">
        <v>0</v>
      </c>
      <c r="F320" s="290">
        <v>0</v>
      </c>
    </row>
    <row r="321" spans="1:6" s="1027" customFormat="1" ht="25.5">
      <c r="A321" s="391" t="s">
        <v>1313</v>
      </c>
      <c r="B321" s="290"/>
      <c r="C321" s="290"/>
      <c r="D321" s="290"/>
      <c r="E321" s="458"/>
      <c r="F321" s="290"/>
    </row>
    <row r="322" spans="1:6" s="1047" customFormat="1" ht="12.75">
      <c r="A322" s="989" t="s">
        <v>1270</v>
      </c>
      <c r="B322" s="290">
        <v>520554</v>
      </c>
      <c r="C322" s="290">
        <v>300000</v>
      </c>
      <c r="D322" s="290">
        <v>0</v>
      </c>
      <c r="E322" s="458">
        <v>0</v>
      </c>
      <c r="F322" s="290">
        <v>0</v>
      </c>
    </row>
    <row r="323" spans="1:6" s="1047" customFormat="1" ht="12.75">
      <c r="A323" s="1048" t="s">
        <v>122</v>
      </c>
      <c r="B323" s="290">
        <v>520554</v>
      </c>
      <c r="C323" s="290">
        <v>300000</v>
      </c>
      <c r="D323" s="290">
        <v>0</v>
      </c>
      <c r="E323" s="458">
        <v>0</v>
      </c>
      <c r="F323" s="290">
        <v>0</v>
      </c>
    </row>
    <row r="324" spans="1:6" s="1047" customFormat="1" ht="12.75">
      <c r="A324" s="989" t="s">
        <v>1526</v>
      </c>
      <c r="B324" s="290">
        <v>520554</v>
      </c>
      <c r="C324" s="290">
        <v>300000</v>
      </c>
      <c r="D324" s="290">
        <v>0</v>
      </c>
      <c r="E324" s="458">
        <v>0</v>
      </c>
      <c r="F324" s="290">
        <v>0</v>
      </c>
    </row>
    <row r="325" spans="1:6" s="1047" customFormat="1" ht="12.75">
      <c r="A325" s="1048" t="s">
        <v>1553</v>
      </c>
      <c r="B325" s="290">
        <v>520554</v>
      </c>
      <c r="C325" s="290">
        <v>300000</v>
      </c>
      <c r="D325" s="290">
        <v>0</v>
      </c>
      <c r="E325" s="458">
        <v>0</v>
      </c>
      <c r="F325" s="290">
        <v>0</v>
      </c>
    </row>
    <row r="326" spans="1:6" s="1047" customFormat="1" ht="12.75">
      <c r="A326" s="998" t="s">
        <v>1629</v>
      </c>
      <c r="B326" s="290">
        <v>520554</v>
      </c>
      <c r="C326" s="290">
        <v>300000</v>
      </c>
      <c r="D326" s="290">
        <v>0</v>
      </c>
      <c r="E326" s="458">
        <v>0</v>
      </c>
      <c r="F326" s="290">
        <v>0</v>
      </c>
    </row>
    <row r="327" spans="1:6" s="1047" customFormat="1" ht="12.75">
      <c r="A327" s="999" t="s">
        <v>1650</v>
      </c>
      <c r="B327" s="290">
        <v>520554</v>
      </c>
      <c r="C327" s="290">
        <v>300000</v>
      </c>
      <c r="D327" s="290">
        <v>0</v>
      </c>
      <c r="E327" s="458">
        <v>0</v>
      </c>
      <c r="F327" s="290">
        <v>0</v>
      </c>
    </row>
    <row r="328" spans="1:6" s="1017" customFormat="1" ht="25.5">
      <c r="A328" s="391" t="s">
        <v>1314</v>
      </c>
      <c r="B328" s="28"/>
      <c r="C328" s="28"/>
      <c r="D328" s="28"/>
      <c r="E328" s="458"/>
      <c r="F328" s="28"/>
    </row>
    <row r="329" spans="1:7" s="1082" customFormat="1" ht="12.75">
      <c r="A329" s="989" t="s">
        <v>1270</v>
      </c>
      <c r="B329" s="28">
        <v>33826990</v>
      </c>
      <c r="C329" s="28">
        <v>30243577</v>
      </c>
      <c r="D329" s="28">
        <v>30206077</v>
      </c>
      <c r="E329" s="458">
        <v>89.29578718059159</v>
      </c>
      <c r="F329" s="28">
        <v>2413017</v>
      </c>
      <c r="G329" s="1081"/>
    </row>
    <row r="330" spans="1:7" s="1082" customFormat="1" ht="12.75">
      <c r="A330" s="990" t="s">
        <v>1271</v>
      </c>
      <c r="B330" s="28">
        <v>33751990</v>
      </c>
      <c r="C330" s="28">
        <v>30206077</v>
      </c>
      <c r="D330" s="28">
        <v>30206077</v>
      </c>
      <c r="E330" s="458">
        <v>89.49421056358455</v>
      </c>
      <c r="F330" s="28">
        <v>2413017</v>
      </c>
      <c r="G330" s="1081"/>
    </row>
    <row r="331" spans="1:7" s="1082" customFormat="1" ht="12.75">
      <c r="A331" s="990" t="s">
        <v>121</v>
      </c>
      <c r="B331" s="290">
        <v>75000</v>
      </c>
      <c r="C331" s="290">
        <v>37500</v>
      </c>
      <c r="D331" s="290">
        <v>0</v>
      </c>
      <c r="E331" s="458">
        <v>0</v>
      </c>
      <c r="F331" s="290">
        <v>0</v>
      </c>
      <c r="G331" s="1081"/>
    </row>
    <row r="332" spans="1:7" s="1082" customFormat="1" ht="12.75">
      <c r="A332" s="1000" t="s">
        <v>1526</v>
      </c>
      <c r="B332" s="28">
        <v>33826990</v>
      </c>
      <c r="C332" s="28">
        <v>30243577</v>
      </c>
      <c r="D332" s="28">
        <v>22894106</v>
      </c>
      <c r="E332" s="458">
        <v>67.67999754042556</v>
      </c>
      <c r="F332" s="28">
        <v>833989</v>
      </c>
      <c r="G332" s="1081"/>
    </row>
    <row r="333" spans="1:6" s="1017" customFormat="1" ht="12.75">
      <c r="A333" s="990" t="s">
        <v>1537</v>
      </c>
      <c r="B333" s="28">
        <v>33826990</v>
      </c>
      <c r="C333" s="28">
        <v>30243577</v>
      </c>
      <c r="D333" s="28">
        <v>22894106</v>
      </c>
      <c r="E333" s="458">
        <v>67.67999754042556</v>
      </c>
      <c r="F333" s="28">
        <v>833989</v>
      </c>
    </row>
    <row r="334" spans="1:6" s="1017" customFormat="1" ht="12.75">
      <c r="A334" s="998" t="s">
        <v>914</v>
      </c>
      <c r="B334" s="28">
        <v>33826990</v>
      </c>
      <c r="C334" s="28">
        <v>30243577</v>
      </c>
      <c r="D334" s="28">
        <v>22894106</v>
      </c>
      <c r="E334" s="458">
        <v>67.67999754042556</v>
      </c>
      <c r="F334" s="28">
        <v>833989</v>
      </c>
    </row>
    <row r="335" spans="1:6" s="1047" customFormat="1" ht="12.75">
      <c r="A335" s="322" t="s">
        <v>1315</v>
      </c>
      <c r="B335" s="290"/>
      <c r="C335" s="290"/>
      <c r="D335" s="290"/>
      <c r="E335" s="458"/>
      <c r="F335" s="290"/>
    </row>
    <row r="336" spans="1:6" s="1047" customFormat="1" ht="12.75">
      <c r="A336" s="1000" t="s">
        <v>1270</v>
      </c>
      <c r="B336" s="290">
        <v>190947661</v>
      </c>
      <c r="C336" s="290">
        <v>9014823</v>
      </c>
      <c r="D336" s="290">
        <v>9303649</v>
      </c>
      <c r="E336" s="458">
        <v>4.872355571823422</v>
      </c>
      <c r="F336" s="290">
        <v>3490464</v>
      </c>
    </row>
    <row r="337" spans="1:6" s="1047" customFormat="1" ht="12.75">
      <c r="A337" s="990" t="s">
        <v>1271</v>
      </c>
      <c r="B337" s="290">
        <v>189627727</v>
      </c>
      <c r="C337" s="290">
        <v>8405064</v>
      </c>
      <c r="D337" s="290">
        <v>8405064</v>
      </c>
      <c r="E337" s="458">
        <v>4.4324024408097245</v>
      </c>
      <c r="F337" s="290">
        <v>3226574</v>
      </c>
    </row>
    <row r="338" spans="1:6" s="1047" customFormat="1" ht="12.75">
      <c r="A338" s="990" t="s">
        <v>121</v>
      </c>
      <c r="B338" s="290">
        <v>1319934</v>
      </c>
      <c r="C338" s="290">
        <v>609759</v>
      </c>
      <c r="D338" s="290">
        <v>898585</v>
      </c>
      <c r="E338" s="458">
        <v>68.07802511337688</v>
      </c>
      <c r="F338" s="290">
        <v>263890</v>
      </c>
    </row>
    <row r="339" spans="1:6" s="1047" customFormat="1" ht="12.75">
      <c r="A339" s="1000" t="s">
        <v>1526</v>
      </c>
      <c r="B339" s="290">
        <v>193419382</v>
      </c>
      <c r="C339" s="290">
        <v>9014823</v>
      </c>
      <c r="D339" s="290">
        <v>5340239</v>
      </c>
      <c r="E339" s="458">
        <v>2.760963738370336</v>
      </c>
      <c r="F339" s="290">
        <v>191648</v>
      </c>
    </row>
    <row r="340" spans="1:6" s="1047" customFormat="1" ht="12.75">
      <c r="A340" s="990" t="s">
        <v>1553</v>
      </c>
      <c r="B340" s="290">
        <v>192613177</v>
      </c>
      <c r="C340" s="290">
        <v>9014823</v>
      </c>
      <c r="D340" s="290">
        <v>5340239</v>
      </c>
      <c r="E340" s="458">
        <v>2.772520075300975</v>
      </c>
      <c r="F340" s="290">
        <v>191648</v>
      </c>
    </row>
    <row r="341" spans="1:6" s="1047" customFormat="1" ht="12.75">
      <c r="A341" s="998" t="s">
        <v>650</v>
      </c>
      <c r="B341" s="290">
        <v>14897873</v>
      </c>
      <c r="C341" s="290">
        <v>5117242</v>
      </c>
      <c r="D341" s="290">
        <v>2765980</v>
      </c>
      <c r="E341" s="458">
        <v>18.566274527914153</v>
      </c>
      <c r="F341" s="290">
        <v>79576</v>
      </c>
    </row>
    <row r="342" spans="1:6" s="1047" customFormat="1" ht="12.75">
      <c r="A342" s="998" t="s">
        <v>1530</v>
      </c>
      <c r="B342" s="290">
        <v>64535310</v>
      </c>
      <c r="C342" s="290">
        <v>420462</v>
      </c>
      <c r="D342" s="290">
        <v>406454</v>
      </c>
      <c r="E342" s="458">
        <v>0.6298164524196134</v>
      </c>
      <c r="F342" s="290">
        <v>0</v>
      </c>
    </row>
    <row r="343" spans="1:6" s="1047" customFormat="1" ht="12.75">
      <c r="A343" s="998" t="s">
        <v>1629</v>
      </c>
      <c r="B343" s="290">
        <v>113179994</v>
      </c>
      <c r="C343" s="290">
        <v>3477119</v>
      </c>
      <c r="D343" s="290">
        <v>2167805</v>
      </c>
      <c r="E343" s="458">
        <v>1.9153605892574972</v>
      </c>
      <c r="F343" s="290">
        <v>112072</v>
      </c>
    </row>
    <row r="344" spans="1:6" s="1047" customFormat="1" ht="12.75">
      <c r="A344" s="999" t="s">
        <v>1303</v>
      </c>
      <c r="B344" s="290">
        <v>651598</v>
      </c>
      <c r="C344" s="290">
        <v>570170</v>
      </c>
      <c r="D344" s="290">
        <v>519421</v>
      </c>
      <c r="E344" s="458">
        <v>79.7149469458163</v>
      </c>
      <c r="F344" s="290">
        <v>62798</v>
      </c>
    </row>
    <row r="345" spans="1:6" s="1047" customFormat="1" ht="12.75">
      <c r="A345" s="999" t="s">
        <v>1308</v>
      </c>
      <c r="B345" s="290">
        <v>8434396</v>
      </c>
      <c r="C345" s="290">
        <v>2906949</v>
      </c>
      <c r="D345" s="290">
        <v>1648384</v>
      </c>
      <c r="E345" s="458">
        <v>19.543592688794785</v>
      </c>
      <c r="F345" s="290">
        <v>49274</v>
      </c>
    </row>
    <row r="346" spans="1:6" s="1047" customFormat="1" ht="12.75">
      <c r="A346" s="999" t="s">
        <v>1650</v>
      </c>
      <c r="B346" s="290">
        <v>104094000</v>
      </c>
      <c r="C346" s="290">
        <v>0</v>
      </c>
      <c r="D346" s="290">
        <v>0</v>
      </c>
      <c r="E346" s="458">
        <v>0</v>
      </c>
      <c r="F346" s="290">
        <v>0</v>
      </c>
    </row>
    <row r="347" spans="1:6" s="1047" customFormat="1" ht="12.75">
      <c r="A347" s="990" t="s">
        <v>1537</v>
      </c>
      <c r="B347" s="290">
        <v>806205</v>
      </c>
      <c r="C347" s="290">
        <v>0</v>
      </c>
      <c r="D347" s="290">
        <v>0</v>
      </c>
      <c r="E347" s="458">
        <v>0</v>
      </c>
      <c r="F347" s="290">
        <v>0</v>
      </c>
    </row>
    <row r="348" spans="1:6" s="1047" customFormat="1" ht="12.75">
      <c r="A348" s="998" t="s">
        <v>910</v>
      </c>
      <c r="B348" s="290">
        <v>806205</v>
      </c>
      <c r="C348" s="290">
        <v>0</v>
      </c>
      <c r="D348" s="290">
        <v>0</v>
      </c>
      <c r="E348" s="458">
        <v>0</v>
      </c>
      <c r="F348" s="290">
        <v>0</v>
      </c>
    </row>
    <row r="349" spans="1:6" s="1047" customFormat="1" ht="13.5" customHeight="1">
      <c r="A349" s="1000" t="s">
        <v>1563</v>
      </c>
      <c r="B349" s="290">
        <v>-2471721</v>
      </c>
      <c r="C349" s="290">
        <v>-2062000</v>
      </c>
      <c r="D349" s="290">
        <v>-1971099</v>
      </c>
      <c r="E349" s="458">
        <v>79.74601502354027</v>
      </c>
      <c r="F349" s="290">
        <v>-126918</v>
      </c>
    </row>
    <row r="350" spans="1:6" s="1047" customFormat="1" ht="13.5" customHeight="1">
      <c r="A350" s="1000" t="s">
        <v>1568</v>
      </c>
      <c r="B350" s="290">
        <v>2471721</v>
      </c>
      <c r="C350" s="290">
        <v>2062000</v>
      </c>
      <c r="D350" s="290">
        <v>1971099</v>
      </c>
      <c r="E350" s="458">
        <v>79.74601502354027</v>
      </c>
      <c r="F350" s="290">
        <v>126918</v>
      </c>
    </row>
    <row r="351" spans="1:6" s="1047" customFormat="1" ht="13.5" customHeight="1">
      <c r="A351" s="322" t="s">
        <v>1316</v>
      </c>
      <c r="B351" s="290"/>
      <c r="C351" s="290"/>
      <c r="D351" s="290"/>
      <c r="E351" s="458"/>
      <c r="F351" s="290"/>
    </row>
    <row r="352" spans="1:6" s="1047" customFormat="1" ht="13.5" customHeight="1">
      <c r="A352" s="1000" t="s">
        <v>1270</v>
      </c>
      <c r="B352" s="290">
        <v>977434</v>
      </c>
      <c r="C352" s="290">
        <v>0</v>
      </c>
      <c r="D352" s="290">
        <v>0</v>
      </c>
      <c r="E352" s="458">
        <v>0</v>
      </c>
      <c r="F352" s="290">
        <v>0</v>
      </c>
    </row>
    <row r="353" spans="1:6" s="1047" customFormat="1" ht="13.5" customHeight="1">
      <c r="A353" s="1048" t="s">
        <v>122</v>
      </c>
      <c r="B353" s="290">
        <v>977434</v>
      </c>
      <c r="C353" s="290">
        <v>0</v>
      </c>
      <c r="D353" s="290">
        <v>0</v>
      </c>
      <c r="E353" s="458">
        <v>0</v>
      </c>
      <c r="F353" s="290">
        <v>0</v>
      </c>
    </row>
    <row r="354" spans="1:6" s="1047" customFormat="1" ht="13.5" customHeight="1">
      <c r="A354" s="1000" t="s">
        <v>1526</v>
      </c>
      <c r="B354" s="290">
        <v>977434</v>
      </c>
      <c r="C354" s="290">
        <v>0</v>
      </c>
      <c r="D354" s="290">
        <v>0</v>
      </c>
      <c r="E354" s="458">
        <v>0</v>
      </c>
      <c r="F354" s="290">
        <v>0</v>
      </c>
    </row>
    <row r="355" spans="1:6" s="1047" customFormat="1" ht="13.5" customHeight="1">
      <c r="A355" s="990" t="s">
        <v>1537</v>
      </c>
      <c r="B355" s="290">
        <v>977434</v>
      </c>
      <c r="C355" s="290">
        <v>0</v>
      </c>
      <c r="D355" s="290">
        <v>0</v>
      </c>
      <c r="E355" s="458">
        <v>0</v>
      </c>
      <c r="F355" s="290">
        <v>0</v>
      </c>
    </row>
    <row r="356" spans="1:6" s="1047" customFormat="1" ht="13.5" customHeight="1">
      <c r="A356" s="998" t="s">
        <v>910</v>
      </c>
      <c r="B356" s="290">
        <v>977434</v>
      </c>
      <c r="C356" s="290">
        <v>0</v>
      </c>
      <c r="D356" s="290">
        <v>0</v>
      </c>
      <c r="E356" s="458">
        <v>0</v>
      </c>
      <c r="F356" s="290">
        <v>0</v>
      </c>
    </row>
    <row r="357" spans="1:6" s="1047" customFormat="1" ht="13.5" customHeight="1">
      <c r="A357" s="322" t="s">
        <v>1317</v>
      </c>
      <c r="B357" s="290"/>
      <c r="C357" s="290"/>
      <c r="D357" s="290"/>
      <c r="E357" s="458"/>
      <c r="F357" s="290"/>
    </row>
    <row r="358" spans="1:6" s="1047" customFormat="1" ht="13.5" customHeight="1">
      <c r="A358" s="1000" t="s">
        <v>1270</v>
      </c>
      <c r="B358" s="290">
        <v>6604025</v>
      </c>
      <c r="C358" s="290">
        <v>5683412</v>
      </c>
      <c r="D358" s="290">
        <v>6604025</v>
      </c>
      <c r="E358" s="458">
        <v>100</v>
      </c>
      <c r="F358" s="290">
        <v>0</v>
      </c>
    </row>
    <row r="359" spans="1:6" s="1047" customFormat="1" ht="13.5" customHeight="1">
      <c r="A359" s="1048" t="s">
        <v>122</v>
      </c>
      <c r="B359" s="290">
        <v>6604025</v>
      </c>
      <c r="C359" s="290">
        <v>5683412</v>
      </c>
      <c r="D359" s="290">
        <v>6604025</v>
      </c>
      <c r="E359" s="458">
        <v>100</v>
      </c>
      <c r="F359" s="290">
        <v>0</v>
      </c>
    </row>
    <row r="360" spans="1:6" s="1047" customFormat="1" ht="13.5" customHeight="1">
      <c r="A360" s="1000" t="s">
        <v>1526</v>
      </c>
      <c r="B360" s="290">
        <v>6604025</v>
      </c>
      <c r="C360" s="290">
        <v>5683412</v>
      </c>
      <c r="D360" s="290">
        <v>3555074</v>
      </c>
      <c r="E360" s="458">
        <v>53.83192825587426</v>
      </c>
      <c r="F360" s="290">
        <v>71383</v>
      </c>
    </row>
    <row r="361" spans="1:6" s="1047" customFormat="1" ht="13.5" customHeight="1">
      <c r="A361" s="990" t="s">
        <v>1553</v>
      </c>
      <c r="B361" s="290">
        <v>6604025</v>
      </c>
      <c r="C361" s="290">
        <v>5683412</v>
      </c>
      <c r="D361" s="290">
        <v>3555074</v>
      </c>
      <c r="E361" s="458">
        <v>53.83192825587426</v>
      </c>
      <c r="F361" s="290">
        <v>71383</v>
      </c>
    </row>
    <row r="362" spans="1:6" s="1047" customFormat="1" ht="13.5" customHeight="1">
      <c r="A362" s="990" t="s">
        <v>650</v>
      </c>
      <c r="B362" s="290">
        <v>1268788</v>
      </c>
      <c r="C362" s="290">
        <v>348175</v>
      </c>
      <c r="D362" s="290">
        <v>346974</v>
      </c>
      <c r="E362" s="458">
        <v>27.346885374073526</v>
      </c>
      <c r="F362" s="290">
        <v>71383</v>
      </c>
    </row>
    <row r="363" spans="1:6" s="1047" customFormat="1" ht="13.5" customHeight="1">
      <c r="A363" s="998" t="s">
        <v>1629</v>
      </c>
      <c r="B363" s="290">
        <v>5335237</v>
      </c>
      <c r="C363" s="290">
        <v>5335237</v>
      </c>
      <c r="D363" s="290">
        <v>3208100</v>
      </c>
      <c r="E363" s="458">
        <v>60.13041220099501</v>
      </c>
      <c r="F363" s="290">
        <v>0</v>
      </c>
    </row>
    <row r="364" spans="1:6" s="1047" customFormat="1" ht="13.5" customHeight="1">
      <c r="A364" s="999" t="s">
        <v>1303</v>
      </c>
      <c r="B364" s="290">
        <v>2126921</v>
      </c>
      <c r="C364" s="290">
        <v>2126921</v>
      </c>
      <c r="D364" s="290">
        <v>2101921</v>
      </c>
      <c r="E364" s="458">
        <v>98.82459198061423</v>
      </c>
      <c r="F364" s="290">
        <v>0</v>
      </c>
    </row>
    <row r="365" spans="1:6" s="1047" customFormat="1" ht="13.5" customHeight="1">
      <c r="A365" s="999" t="s">
        <v>1650</v>
      </c>
      <c r="B365" s="290">
        <v>3208316</v>
      </c>
      <c r="C365" s="290">
        <v>3208316</v>
      </c>
      <c r="D365" s="290">
        <v>1106179</v>
      </c>
      <c r="E365" s="458">
        <v>34.47849276692197</v>
      </c>
      <c r="F365" s="290">
        <v>0</v>
      </c>
    </row>
    <row r="366" spans="1:6" s="1047" customFormat="1" ht="13.5" customHeight="1">
      <c r="A366" s="322" t="s">
        <v>1318</v>
      </c>
      <c r="B366" s="290"/>
      <c r="C366" s="290"/>
      <c r="D366" s="290"/>
      <c r="E366" s="458"/>
      <c r="F366" s="290"/>
    </row>
    <row r="367" spans="1:6" s="1047" customFormat="1" ht="13.5" customHeight="1">
      <c r="A367" s="322" t="s">
        <v>1315</v>
      </c>
      <c r="B367" s="271"/>
      <c r="C367" s="271"/>
      <c r="D367" s="271"/>
      <c r="E367" s="458"/>
      <c r="F367" s="271"/>
    </row>
    <row r="368" spans="1:6" s="1047" customFormat="1" ht="13.5" customHeight="1">
      <c r="A368" s="1049" t="s">
        <v>1270</v>
      </c>
      <c r="B368" s="271">
        <v>95587</v>
      </c>
      <c r="C368" s="271">
        <v>0</v>
      </c>
      <c r="D368" s="271">
        <v>0</v>
      </c>
      <c r="E368" s="457">
        <v>0</v>
      </c>
      <c r="F368" s="68">
        <v>0</v>
      </c>
    </row>
    <row r="369" spans="1:6" s="1047" customFormat="1" ht="13.5" customHeight="1">
      <c r="A369" s="1050" t="s">
        <v>1271</v>
      </c>
      <c r="B369" s="271">
        <v>95587</v>
      </c>
      <c r="C369" s="271">
        <v>0</v>
      </c>
      <c r="D369" s="271">
        <v>0</v>
      </c>
      <c r="E369" s="457">
        <v>0</v>
      </c>
      <c r="F369" s="68">
        <v>0</v>
      </c>
    </row>
    <row r="370" spans="1:6" s="1047" customFormat="1" ht="13.5" customHeight="1">
      <c r="A370" s="1049" t="s">
        <v>1526</v>
      </c>
      <c r="B370" s="271">
        <v>95587</v>
      </c>
      <c r="C370" s="271">
        <v>0</v>
      </c>
      <c r="D370" s="271">
        <v>0</v>
      </c>
      <c r="E370" s="457">
        <v>0</v>
      </c>
      <c r="F370" s="68">
        <v>0</v>
      </c>
    </row>
    <row r="371" spans="1:6" s="1047" customFormat="1" ht="13.5" customHeight="1">
      <c r="A371" s="1051" t="s">
        <v>1553</v>
      </c>
      <c r="B371" s="271">
        <v>95587</v>
      </c>
      <c r="C371" s="271">
        <v>0</v>
      </c>
      <c r="D371" s="271">
        <v>0</v>
      </c>
      <c r="E371" s="457">
        <v>0</v>
      </c>
      <c r="F371" s="68">
        <v>0</v>
      </c>
    </row>
    <row r="372" spans="1:6" s="1047" customFormat="1" ht="13.5" customHeight="1">
      <c r="A372" s="1052" t="s">
        <v>1629</v>
      </c>
      <c r="B372" s="271">
        <v>95587</v>
      </c>
      <c r="C372" s="271">
        <v>0</v>
      </c>
      <c r="D372" s="271">
        <v>0</v>
      </c>
      <c r="E372" s="457">
        <v>0</v>
      </c>
      <c r="F372" s="68">
        <v>0</v>
      </c>
    </row>
    <row r="373" spans="1:6" s="1047" customFormat="1" ht="13.5" customHeight="1">
      <c r="A373" s="1053" t="s">
        <v>1308</v>
      </c>
      <c r="B373" s="271">
        <v>95587</v>
      </c>
      <c r="C373" s="271">
        <v>0</v>
      </c>
      <c r="D373" s="271">
        <v>0</v>
      </c>
      <c r="E373" s="457">
        <v>0</v>
      </c>
      <c r="F373" s="68">
        <v>0</v>
      </c>
    </row>
    <row r="374" spans="1:6" ht="12.75">
      <c r="A374" s="391" t="s">
        <v>1319</v>
      </c>
      <c r="B374" s="68"/>
      <c r="C374" s="68"/>
      <c r="D374" s="68"/>
      <c r="E374" s="457"/>
      <c r="F374" s="68"/>
    </row>
    <row r="375" spans="1:6" s="1055" customFormat="1" ht="12.75">
      <c r="A375" s="394" t="s">
        <v>1320</v>
      </c>
      <c r="B375" s="68"/>
      <c r="C375" s="68"/>
      <c r="D375" s="68"/>
      <c r="E375" s="457"/>
      <c r="F375" s="68"/>
    </row>
    <row r="376" spans="1:7" s="1090" customFormat="1" ht="12.75">
      <c r="A376" s="1049" t="s">
        <v>1270</v>
      </c>
      <c r="B376" s="68">
        <v>1022847</v>
      </c>
      <c r="C376" s="68">
        <v>960434</v>
      </c>
      <c r="D376" s="68">
        <v>606172</v>
      </c>
      <c r="E376" s="457">
        <v>59.2632133642666</v>
      </c>
      <c r="F376" s="68">
        <v>149855</v>
      </c>
      <c r="G376" s="1089"/>
    </row>
    <row r="377" spans="1:7" s="1090" customFormat="1" ht="12.75">
      <c r="A377" s="1050" t="s">
        <v>1271</v>
      </c>
      <c r="B377" s="68">
        <v>199864</v>
      </c>
      <c r="C377" s="68">
        <v>137451</v>
      </c>
      <c r="D377" s="68">
        <v>137451</v>
      </c>
      <c r="E377" s="457">
        <v>68.7722651402954</v>
      </c>
      <c r="F377" s="68">
        <v>0</v>
      </c>
      <c r="G377" s="1089"/>
    </row>
    <row r="378" spans="1:7" s="1090" customFormat="1" ht="12.75">
      <c r="A378" s="1050" t="s">
        <v>122</v>
      </c>
      <c r="B378" s="68">
        <v>822983</v>
      </c>
      <c r="C378" s="68">
        <v>822983</v>
      </c>
      <c r="D378" s="68">
        <v>468721</v>
      </c>
      <c r="E378" s="457">
        <v>56.95391034808739</v>
      </c>
      <c r="F378" s="68">
        <v>149855</v>
      </c>
      <c r="G378" s="1089"/>
    </row>
    <row r="379" spans="1:7" s="1090" customFormat="1" ht="12.75">
      <c r="A379" s="1049" t="s">
        <v>1526</v>
      </c>
      <c r="B379" s="68">
        <v>1022847</v>
      </c>
      <c r="C379" s="68">
        <v>960434</v>
      </c>
      <c r="D379" s="68">
        <v>587072</v>
      </c>
      <c r="E379" s="457">
        <v>57.39587641162364</v>
      </c>
      <c r="F379" s="68">
        <v>149855</v>
      </c>
      <c r="G379" s="1089"/>
    </row>
    <row r="380" spans="1:7" ht="12.75">
      <c r="A380" s="1051" t="s">
        <v>1553</v>
      </c>
      <c r="B380" s="68">
        <v>314856</v>
      </c>
      <c r="C380" s="68">
        <v>314856</v>
      </c>
      <c r="D380" s="68">
        <v>163855</v>
      </c>
      <c r="E380" s="457">
        <v>52.041250603450464</v>
      </c>
      <c r="F380" s="68">
        <v>149855</v>
      </c>
      <c r="G380" s="1091"/>
    </row>
    <row r="381" spans="1:6" ht="12.75">
      <c r="A381" s="1052" t="s">
        <v>650</v>
      </c>
      <c r="B381" s="68">
        <v>314856</v>
      </c>
      <c r="C381" s="68">
        <v>314856</v>
      </c>
      <c r="D381" s="68">
        <v>163855</v>
      </c>
      <c r="E381" s="457">
        <v>52.041250603450464</v>
      </c>
      <c r="F381" s="68">
        <v>149855</v>
      </c>
    </row>
    <row r="382" spans="1:6" ht="12.75">
      <c r="A382" s="1050" t="s">
        <v>1537</v>
      </c>
      <c r="B382" s="68">
        <v>707991</v>
      </c>
      <c r="C382" s="68">
        <v>645578</v>
      </c>
      <c r="D382" s="68">
        <v>423217</v>
      </c>
      <c r="E382" s="457">
        <v>59.77717230868754</v>
      </c>
      <c r="F382" s="68">
        <v>0</v>
      </c>
    </row>
    <row r="383" spans="1:6" ht="12.75">
      <c r="A383" s="303" t="s">
        <v>1278</v>
      </c>
      <c r="B383" s="68">
        <v>707991</v>
      </c>
      <c r="C383" s="68">
        <v>645578</v>
      </c>
      <c r="D383" s="68">
        <v>423217</v>
      </c>
      <c r="E383" s="457">
        <v>59.77717230868754</v>
      </c>
      <c r="F383" s="68">
        <v>0</v>
      </c>
    </row>
    <row r="384" spans="1:6" ht="12.75">
      <c r="A384" s="322" t="s">
        <v>1315</v>
      </c>
      <c r="B384" s="68"/>
      <c r="C384" s="68"/>
      <c r="D384" s="68"/>
      <c r="E384" s="457"/>
      <c r="F384" s="68"/>
    </row>
    <row r="385" spans="1:6" ht="12.75">
      <c r="A385" s="1049" t="s">
        <v>1270</v>
      </c>
      <c r="B385" s="68">
        <v>7150</v>
      </c>
      <c r="C385" s="68">
        <v>0</v>
      </c>
      <c r="D385" s="68">
        <v>0</v>
      </c>
      <c r="E385" s="457">
        <v>0</v>
      </c>
      <c r="F385" s="68">
        <v>0</v>
      </c>
    </row>
    <row r="386" spans="1:6" ht="12.75">
      <c r="A386" s="1050" t="s">
        <v>1271</v>
      </c>
      <c r="B386" s="68">
        <v>7150</v>
      </c>
      <c r="C386" s="68">
        <v>0</v>
      </c>
      <c r="D386" s="68">
        <v>0</v>
      </c>
      <c r="E386" s="457">
        <v>0</v>
      </c>
      <c r="F386" s="68">
        <v>0</v>
      </c>
    </row>
    <row r="387" spans="1:6" ht="12.75">
      <c r="A387" s="1049" t="s">
        <v>1526</v>
      </c>
      <c r="B387" s="68">
        <v>7150</v>
      </c>
      <c r="C387" s="68">
        <v>0</v>
      </c>
      <c r="D387" s="68">
        <v>0</v>
      </c>
      <c r="E387" s="457">
        <v>0</v>
      </c>
      <c r="F387" s="68">
        <v>0</v>
      </c>
    </row>
    <row r="388" spans="1:6" ht="12.75">
      <c r="A388" s="1051" t="s">
        <v>1553</v>
      </c>
      <c r="B388" s="68">
        <v>7150</v>
      </c>
      <c r="C388" s="68">
        <v>0</v>
      </c>
      <c r="D388" s="68">
        <v>0</v>
      </c>
      <c r="E388" s="457">
        <v>0</v>
      </c>
      <c r="F388" s="68">
        <v>0</v>
      </c>
    </row>
    <row r="389" spans="1:6" ht="12.75">
      <c r="A389" s="1052" t="s">
        <v>1629</v>
      </c>
      <c r="B389" s="68">
        <v>7150</v>
      </c>
      <c r="C389" s="68">
        <v>0</v>
      </c>
      <c r="D389" s="68">
        <v>0</v>
      </c>
      <c r="E389" s="457">
        <v>0</v>
      </c>
      <c r="F389" s="68">
        <v>0</v>
      </c>
    </row>
    <row r="390" spans="1:6" ht="12.75">
      <c r="A390" s="1053" t="s">
        <v>1308</v>
      </c>
      <c r="B390" s="68">
        <v>7150</v>
      </c>
      <c r="C390" s="68">
        <v>0</v>
      </c>
      <c r="D390" s="68">
        <v>0</v>
      </c>
      <c r="E390" s="457">
        <v>0</v>
      </c>
      <c r="F390" s="68">
        <v>0</v>
      </c>
    </row>
    <row r="391" spans="1:6" ht="12.75">
      <c r="A391" s="394" t="s">
        <v>1321</v>
      </c>
      <c r="B391" s="68"/>
      <c r="C391" s="68"/>
      <c r="D391" s="68"/>
      <c r="E391" s="457"/>
      <c r="F391" s="68"/>
    </row>
    <row r="392" spans="1:6" ht="12.75">
      <c r="A392" s="394" t="s">
        <v>1320</v>
      </c>
      <c r="B392" s="68"/>
      <c r="C392" s="68"/>
      <c r="D392" s="68"/>
      <c r="E392" s="457"/>
      <c r="F392" s="68"/>
    </row>
    <row r="393" spans="1:6" ht="12.75">
      <c r="A393" s="1049" t="s">
        <v>1270</v>
      </c>
      <c r="B393" s="68">
        <v>82061</v>
      </c>
      <c r="C393" s="68">
        <v>58895</v>
      </c>
      <c r="D393" s="68">
        <v>0</v>
      </c>
      <c r="E393" s="457">
        <v>0</v>
      </c>
      <c r="F393" s="68">
        <v>0</v>
      </c>
    </row>
    <row r="394" spans="1:6" ht="12.75">
      <c r="A394" s="1050" t="s">
        <v>1271</v>
      </c>
      <c r="B394" s="68">
        <v>23166</v>
      </c>
      <c r="C394" s="68">
        <v>0</v>
      </c>
      <c r="D394" s="68">
        <v>0</v>
      </c>
      <c r="E394" s="457">
        <v>0</v>
      </c>
      <c r="F394" s="68">
        <v>0</v>
      </c>
    </row>
    <row r="395" spans="1:6" ht="12.75">
      <c r="A395" s="1050" t="s">
        <v>122</v>
      </c>
      <c r="B395" s="68">
        <v>58895</v>
      </c>
      <c r="C395" s="68">
        <v>58895</v>
      </c>
      <c r="D395" s="68">
        <v>0</v>
      </c>
      <c r="E395" s="457">
        <v>0</v>
      </c>
      <c r="F395" s="68">
        <v>0</v>
      </c>
    </row>
    <row r="396" spans="1:6" ht="12.75">
      <c r="A396" s="1049" t="s">
        <v>1526</v>
      </c>
      <c r="B396" s="68">
        <v>82061</v>
      </c>
      <c r="C396" s="68">
        <v>58895</v>
      </c>
      <c r="D396" s="68">
        <v>0</v>
      </c>
      <c r="E396" s="457">
        <v>0</v>
      </c>
      <c r="F396" s="68">
        <v>0</v>
      </c>
    </row>
    <row r="397" spans="1:6" ht="12.75">
      <c r="A397" s="1051" t="s">
        <v>1553</v>
      </c>
      <c r="B397" s="68">
        <v>82061</v>
      </c>
      <c r="C397" s="68">
        <v>58895</v>
      </c>
      <c r="D397" s="68">
        <v>0</v>
      </c>
      <c r="E397" s="457">
        <v>0</v>
      </c>
      <c r="F397" s="68">
        <v>0</v>
      </c>
    </row>
    <row r="398" spans="1:6" ht="12.75">
      <c r="A398" s="1052" t="s">
        <v>650</v>
      </c>
      <c r="B398" s="68">
        <v>82061</v>
      </c>
      <c r="C398" s="68">
        <v>58895</v>
      </c>
      <c r="D398" s="68">
        <v>0</v>
      </c>
      <c r="E398" s="457">
        <v>0</v>
      </c>
      <c r="F398" s="68">
        <v>0</v>
      </c>
    </row>
    <row r="399" spans="1:6" ht="25.5">
      <c r="A399" s="391" t="s">
        <v>1322</v>
      </c>
      <c r="B399" s="68"/>
      <c r="C399" s="68"/>
      <c r="D399" s="68"/>
      <c r="E399" s="457"/>
      <c r="F399" s="68"/>
    </row>
    <row r="400" spans="1:7" s="1090" customFormat="1" ht="12.75">
      <c r="A400" s="1049" t="s">
        <v>1270</v>
      </c>
      <c r="B400" s="68">
        <v>16669839</v>
      </c>
      <c r="C400" s="68">
        <v>14670696</v>
      </c>
      <c r="D400" s="68">
        <v>14670696</v>
      </c>
      <c r="E400" s="457">
        <v>88.00742466678892</v>
      </c>
      <c r="F400" s="68">
        <v>1470406</v>
      </c>
      <c r="G400" s="1089"/>
    </row>
    <row r="401" spans="1:7" s="1090" customFormat="1" ht="12.75">
      <c r="A401" s="1050" t="s">
        <v>1271</v>
      </c>
      <c r="B401" s="68">
        <v>16669839</v>
      </c>
      <c r="C401" s="271">
        <v>14670696</v>
      </c>
      <c r="D401" s="68">
        <v>14670696</v>
      </c>
      <c r="E401" s="457">
        <v>88.00742466678892</v>
      </c>
      <c r="F401" s="68">
        <v>1470406</v>
      </c>
      <c r="G401" s="1089"/>
    </row>
    <row r="402" spans="1:7" s="1090" customFormat="1" ht="12.75" hidden="1">
      <c r="A402" s="1056" t="s">
        <v>121</v>
      </c>
      <c r="B402" s="475">
        <v>0</v>
      </c>
      <c r="C402" s="475">
        <v>0</v>
      </c>
      <c r="D402" s="475">
        <v>0</v>
      </c>
      <c r="E402" s="1059">
        <v>0</v>
      </c>
      <c r="F402" s="68">
        <v>0</v>
      </c>
      <c r="G402" s="1089"/>
    </row>
    <row r="403" spans="1:7" s="1090" customFormat="1" ht="12.75">
      <c r="A403" s="1049" t="s">
        <v>1526</v>
      </c>
      <c r="B403" s="68">
        <v>16669839</v>
      </c>
      <c r="C403" s="271">
        <v>14670696</v>
      </c>
      <c r="D403" s="68">
        <v>10986804</v>
      </c>
      <c r="E403" s="457">
        <v>65.90827901817168</v>
      </c>
      <c r="F403" s="68">
        <v>461056</v>
      </c>
      <c r="G403" s="1089"/>
    </row>
    <row r="404" spans="1:6" ht="12.75">
      <c r="A404" s="1050" t="s">
        <v>1537</v>
      </c>
      <c r="B404" s="68">
        <v>16669839</v>
      </c>
      <c r="C404" s="271">
        <v>14670696</v>
      </c>
      <c r="D404" s="68">
        <v>10986804</v>
      </c>
      <c r="E404" s="457">
        <v>65.90827901817168</v>
      </c>
      <c r="F404" s="68">
        <v>461056</v>
      </c>
    </row>
    <row r="405" spans="1:6" ht="12.75">
      <c r="A405" s="1052" t="s">
        <v>914</v>
      </c>
      <c r="B405" s="68">
        <v>16669839</v>
      </c>
      <c r="C405" s="271">
        <v>14670696</v>
      </c>
      <c r="D405" s="68">
        <v>10986804</v>
      </c>
      <c r="E405" s="457">
        <v>65.90827901817168</v>
      </c>
      <c r="F405" s="68">
        <v>461056</v>
      </c>
    </row>
    <row r="406" spans="1:6" ht="12.75">
      <c r="A406" s="322" t="s">
        <v>1315</v>
      </c>
      <c r="B406" s="68"/>
      <c r="C406" s="271"/>
      <c r="D406" s="68"/>
      <c r="E406" s="457"/>
      <c r="F406" s="68"/>
    </row>
    <row r="407" spans="1:6" ht="12.75">
      <c r="A407" s="1049" t="s">
        <v>1270</v>
      </c>
      <c r="B407" s="68">
        <v>1892787</v>
      </c>
      <c r="C407" s="68">
        <v>1763341</v>
      </c>
      <c r="D407" s="68">
        <v>1763341</v>
      </c>
      <c r="E407" s="457">
        <v>93.16108996944718</v>
      </c>
      <c r="F407" s="68">
        <v>786230</v>
      </c>
    </row>
    <row r="408" spans="1:6" ht="12.75">
      <c r="A408" s="1050" t="s">
        <v>1271</v>
      </c>
      <c r="B408" s="68">
        <v>1892787</v>
      </c>
      <c r="C408" s="271">
        <v>1763341</v>
      </c>
      <c r="D408" s="68">
        <v>1763341</v>
      </c>
      <c r="E408" s="457">
        <v>93.16108996944718</v>
      </c>
      <c r="F408" s="68">
        <v>786230</v>
      </c>
    </row>
    <row r="409" spans="1:6" ht="12.75">
      <c r="A409" s="1049" t="s">
        <v>1526</v>
      </c>
      <c r="B409" s="68">
        <v>1892787</v>
      </c>
      <c r="C409" s="68">
        <v>1763341</v>
      </c>
      <c r="D409" s="68">
        <v>806750</v>
      </c>
      <c r="E409" s="457">
        <v>42.622334155929856</v>
      </c>
      <c r="F409" s="68">
        <v>29269</v>
      </c>
    </row>
    <row r="410" spans="1:6" ht="12.75">
      <c r="A410" s="1051" t="s">
        <v>1553</v>
      </c>
      <c r="B410" s="68">
        <v>1892787</v>
      </c>
      <c r="C410" s="68">
        <v>1763341</v>
      </c>
      <c r="D410" s="68">
        <v>806750</v>
      </c>
      <c r="E410" s="457">
        <v>42.622334155929856</v>
      </c>
      <c r="F410" s="68">
        <v>29269</v>
      </c>
    </row>
    <row r="411" spans="1:6" ht="12.75">
      <c r="A411" s="1052" t="s">
        <v>1629</v>
      </c>
      <c r="B411" s="68">
        <v>1892787</v>
      </c>
      <c r="C411" s="68">
        <v>1763341</v>
      </c>
      <c r="D411" s="68">
        <v>806750</v>
      </c>
      <c r="E411" s="457">
        <v>42.622334155929856</v>
      </c>
      <c r="F411" s="68">
        <v>29269</v>
      </c>
    </row>
    <row r="412" spans="1:6" ht="12.75">
      <c r="A412" s="1053" t="s">
        <v>1308</v>
      </c>
      <c r="B412" s="68">
        <v>1892787</v>
      </c>
      <c r="C412" s="271">
        <v>1763341</v>
      </c>
      <c r="D412" s="68">
        <v>806750</v>
      </c>
      <c r="E412" s="457">
        <v>42.622334155929856</v>
      </c>
      <c r="F412" s="68">
        <v>29269</v>
      </c>
    </row>
    <row r="413" spans="1:6" ht="12.75">
      <c r="A413" s="322" t="s">
        <v>1316</v>
      </c>
      <c r="B413" s="68"/>
      <c r="C413" s="271"/>
      <c r="D413" s="68"/>
      <c r="E413" s="457"/>
      <c r="F413" s="68"/>
    </row>
    <row r="414" spans="1:6" ht="12.75">
      <c r="A414" s="1049" t="s">
        <v>1270</v>
      </c>
      <c r="B414" s="68">
        <v>977434</v>
      </c>
      <c r="C414" s="68">
        <v>0</v>
      </c>
      <c r="D414" s="68">
        <v>0</v>
      </c>
      <c r="E414" s="457">
        <v>0</v>
      </c>
      <c r="F414" s="68">
        <v>0</v>
      </c>
    </row>
    <row r="415" spans="1:6" ht="12.75">
      <c r="A415" s="464" t="s">
        <v>122</v>
      </c>
      <c r="B415" s="68">
        <v>977434</v>
      </c>
      <c r="C415" s="271">
        <v>0</v>
      </c>
      <c r="D415" s="68">
        <v>0</v>
      </c>
      <c r="E415" s="457">
        <v>0</v>
      </c>
      <c r="F415" s="68">
        <v>0</v>
      </c>
    </row>
    <row r="416" spans="1:6" ht="12.75">
      <c r="A416" s="1049" t="s">
        <v>1526</v>
      </c>
      <c r="B416" s="68">
        <v>977434</v>
      </c>
      <c r="C416" s="68">
        <v>0</v>
      </c>
      <c r="D416" s="68">
        <v>0</v>
      </c>
      <c r="E416" s="457">
        <v>0</v>
      </c>
      <c r="F416" s="68">
        <v>0</v>
      </c>
    </row>
    <row r="417" spans="1:6" ht="12.75">
      <c r="A417" s="1050" t="s">
        <v>1537</v>
      </c>
      <c r="B417" s="68">
        <v>977434</v>
      </c>
      <c r="C417" s="68">
        <v>0</v>
      </c>
      <c r="D417" s="68">
        <v>0</v>
      </c>
      <c r="E417" s="457">
        <v>0</v>
      </c>
      <c r="F417" s="68">
        <v>0</v>
      </c>
    </row>
    <row r="418" spans="1:6" ht="12.75">
      <c r="A418" s="1052" t="s">
        <v>910</v>
      </c>
      <c r="B418" s="68">
        <v>977434</v>
      </c>
      <c r="C418" s="271">
        <v>0</v>
      </c>
      <c r="D418" s="68">
        <v>0</v>
      </c>
      <c r="E418" s="457">
        <v>0</v>
      </c>
      <c r="F418" s="68">
        <v>0</v>
      </c>
    </row>
    <row r="419" spans="1:6" ht="12.75">
      <c r="A419" s="391" t="s">
        <v>1310</v>
      </c>
      <c r="B419" s="68"/>
      <c r="C419" s="271"/>
      <c r="D419" s="68"/>
      <c r="E419" s="457"/>
      <c r="F419" s="68"/>
    </row>
    <row r="420" spans="1:6" ht="12.75">
      <c r="A420" s="1049" t="s">
        <v>1270</v>
      </c>
      <c r="B420" s="68">
        <v>127251</v>
      </c>
      <c r="C420" s="68">
        <v>127251</v>
      </c>
      <c r="D420" s="68">
        <v>0</v>
      </c>
      <c r="E420" s="457">
        <v>0</v>
      </c>
      <c r="F420" s="68">
        <v>0</v>
      </c>
    </row>
    <row r="421" spans="1:6" ht="12.75">
      <c r="A421" s="1051" t="s">
        <v>122</v>
      </c>
      <c r="B421" s="68">
        <v>127251</v>
      </c>
      <c r="C421" s="271">
        <v>127251</v>
      </c>
      <c r="D421" s="68">
        <v>0</v>
      </c>
      <c r="E421" s="457">
        <v>0</v>
      </c>
      <c r="F421" s="68">
        <v>0</v>
      </c>
    </row>
    <row r="422" spans="1:6" ht="12.75">
      <c r="A422" s="1060" t="s">
        <v>1526</v>
      </c>
      <c r="B422" s="68">
        <v>127251</v>
      </c>
      <c r="C422" s="68">
        <v>127251</v>
      </c>
      <c r="D422" s="68">
        <v>0</v>
      </c>
      <c r="E422" s="457">
        <v>0</v>
      </c>
      <c r="F422" s="68">
        <v>0</v>
      </c>
    </row>
    <row r="423" spans="1:6" ht="12.75">
      <c r="A423" s="1051" t="s">
        <v>1553</v>
      </c>
      <c r="B423" s="68">
        <v>27843</v>
      </c>
      <c r="C423" s="68">
        <v>27843</v>
      </c>
      <c r="D423" s="68">
        <v>0</v>
      </c>
      <c r="E423" s="457">
        <v>0</v>
      </c>
      <c r="F423" s="68">
        <v>0</v>
      </c>
    </row>
    <row r="424" spans="1:6" ht="12.75">
      <c r="A424" s="1057" t="s">
        <v>650</v>
      </c>
      <c r="B424" s="68">
        <v>27843</v>
      </c>
      <c r="C424" s="68">
        <v>27843</v>
      </c>
      <c r="D424" s="68">
        <v>0</v>
      </c>
      <c r="E424" s="457">
        <v>0</v>
      </c>
      <c r="F424" s="68">
        <v>0</v>
      </c>
    </row>
    <row r="425" spans="1:6" ht="12.75">
      <c r="A425" s="1050" t="s">
        <v>1537</v>
      </c>
      <c r="B425" s="68">
        <v>99408</v>
      </c>
      <c r="C425" s="68">
        <v>99408</v>
      </c>
      <c r="D425" s="68">
        <v>0</v>
      </c>
      <c r="E425" s="457">
        <v>0</v>
      </c>
      <c r="F425" s="68">
        <v>0</v>
      </c>
    </row>
    <row r="426" spans="1:6" ht="12.75">
      <c r="A426" s="1052" t="s">
        <v>910</v>
      </c>
      <c r="B426" s="68">
        <v>99408</v>
      </c>
      <c r="C426" s="271">
        <v>99408</v>
      </c>
      <c r="D426" s="68">
        <v>0</v>
      </c>
      <c r="E426" s="457">
        <v>0</v>
      </c>
      <c r="F426" s="68">
        <v>0</v>
      </c>
    </row>
    <row r="427" spans="1:6" ht="12.75">
      <c r="A427" s="322" t="s">
        <v>1323</v>
      </c>
      <c r="B427" s="68"/>
      <c r="C427" s="271"/>
      <c r="D427" s="68"/>
      <c r="E427" s="457"/>
      <c r="F427" s="68"/>
    </row>
    <row r="428" spans="1:6" ht="12.75">
      <c r="A428" s="322" t="s">
        <v>1315</v>
      </c>
      <c r="B428" s="68"/>
      <c r="C428" s="271"/>
      <c r="D428" s="68"/>
      <c r="E428" s="457"/>
      <c r="F428" s="68"/>
    </row>
    <row r="429" spans="1:6" ht="12.75">
      <c r="A429" s="1049" t="s">
        <v>1270</v>
      </c>
      <c r="B429" s="68">
        <v>1665656</v>
      </c>
      <c r="C429" s="68">
        <v>0</v>
      </c>
      <c r="D429" s="68">
        <v>0</v>
      </c>
      <c r="E429" s="457">
        <v>0</v>
      </c>
      <c r="F429" s="68">
        <v>0</v>
      </c>
    </row>
    <row r="430" spans="1:6" ht="12.75">
      <c r="A430" s="1050" t="s">
        <v>1271</v>
      </c>
      <c r="B430" s="68">
        <v>1665656</v>
      </c>
      <c r="C430" s="271">
        <v>0</v>
      </c>
      <c r="D430" s="68">
        <v>0</v>
      </c>
      <c r="E430" s="457">
        <v>0</v>
      </c>
      <c r="F430" s="68">
        <v>0</v>
      </c>
    </row>
    <row r="431" spans="1:6" ht="12.75">
      <c r="A431" s="1049" t="s">
        <v>1526</v>
      </c>
      <c r="B431" s="68">
        <v>1665656</v>
      </c>
      <c r="C431" s="68">
        <v>0</v>
      </c>
      <c r="D431" s="68">
        <v>0</v>
      </c>
      <c r="E431" s="457">
        <v>0</v>
      </c>
      <c r="F431" s="68">
        <v>0</v>
      </c>
    </row>
    <row r="432" spans="1:6" ht="12.75">
      <c r="A432" s="1051" t="s">
        <v>1553</v>
      </c>
      <c r="B432" s="68">
        <v>915551</v>
      </c>
      <c r="C432" s="68">
        <v>0</v>
      </c>
      <c r="D432" s="68">
        <v>0</v>
      </c>
      <c r="E432" s="457">
        <v>0</v>
      </c>
      <c r="F432" s="68">
        <v>0</v>
      </c>
    </row>
    <row r="433" spans="1:6" ht="12.75">
      <c r="A433" s="1052" t="s">
        <v>650</v>
      </c>
      <c r="B433" s="68">
        <v>89111</v>
      </c>
      <c r="C433" s="271">
        <v>0</v>
      </c>
      <c r="D433" s="68">
        <v>0</v>
      </c>
      <c r="E433" s="457">
        <v>0</v>
      </c>
      <c r="F433" s="68">
        <v>0</v>
      </c>
    </row>
    <row r="434" spans="1:6" ht="12.75">
      <c r="A434" s="1052" t="s">
        <v>1629</v>
      </c>
      <c r="B434" s="68">
        <v>826440</v>
      </c>
      <c r="C434" s="68">
        <v>0</v>
      </c>
      <c r="D434" s="68">
        <v>0</v>
      </c>
      <c r="E434" s="457">
        <v>0</v>
      </c>
      <c r="F434" s="68">
        <v>0</v>
      </c>
    </row>
    <row r="435" spans="1:6" ht="12.75">
      <c r="A435" s="1053" t="s">
        <v>1308</v>
      </c>
      <c r="B435" s="68">
        <v>826440</v>
      </c>
      <c r="C435" s="271">
        <v>0</v>
      </c>
      <c r="D435" s="68">
        <v>0</v>
      </c>
      <c r="E435" s="457">
        <v>0</v>
      </c>
      <c r="F435" s="68">
        <v>0</v>
      </c>
    </row>
    <row r="436" spans="1:6" ht="12.75">
      <c r="A436" s="1050" t="s">
        <v>1537</v>
      </c>
      <c r="B436" s="68">
        <v>750105</v>
      </c>
      <c r="C436" s="271">
        <v>0</v>
      </c>
      <c r="D436" s="68">
        <v>0</v>
      </c>
      <c r="E436" s="457">
        <v>0</v>
      </c>
      <c r="F436" s="68">
        <v>0</v>
      </c>
    </row>
    <row r="437" spans="1:6" ht="12.75">
      <c r="A437" s="1052" t="s">
        <v>910</v>
      </c>
      <c r="B437" s="68">
        <v>750105</v>
      </c>
      <c r="C437" s="271">
        <v>0</v>
      </c>
      <c r="D437" s="68">
        <v>0</v>
      </c>
      <c r="E437" s="457">
        <v>0</v>
      </c>
      <c r="F437" s="68">
        <v>0</v>
      </c>
    </row>
    <row r="438" spans="1:6" ht="12.75">
      <c r="A438" s="324" t="s">
        <v>1324</v>
      </c>
      <c r="B438" s="28"/>
      <c r="C438" s="28"/>
      <c r="D438" s="28"/>
      <c r="E438" s="457"/>
      <c r="F438" s="68"/>
    </row>
    <row r="439" spans="1:6" s="1055" customFormat="1" ht="12" customHeight="1">
      <c r="A439" s="394" t="s">
        <v>1320</v>
      </c>
      <c r="B439" s="68"/>
      <c r="C439" s="68"/>
      <c r="D439" s="68"/>
      <c r="E439" s="457"/>
      <c r="F439" s="68"/>
    </row>
    <row r="440" spans="1:7" s="1073" customFormat="1" ht="12.75">
      <c r="A440" s="1049" t="s">
        <v>1270</v>
      </c>
      <c r="B440" s="68">
        <v>988822</v>
      </c>
      <c r="C440" s="68">
        <v>916046</v>
      </c>
      <c r="D440" s="68">
        <v>564886</v>
      </c>
      <c r="E440" s="457">
        <v>57.127167478069865</v>
      </c>
      <c r="F440" s="68">
        <v>23573</v>
      </c>
      <c r="G440" s="1092"/>
    </row>
    <row r="441" spans="1:7" s="1073" customFormat="1" ht="12.75">
      <c r="A441" s="1051" t="s">
        <v>1271</v>
      </c>
      <c r="B441" s="68">
        <v>132398</v>
      </c>
      <c r="C441" s="68">
        <v>119398</v>
      </c>
      <c r="D441" s="271">
        <v>119398</v>
      </c>
      <c r="E441" s="457">
        <v>90.18112056073355</v>
      </c>
      <c r="F441" s="68">
        <v>0</v>
      </c>
      <c r="G441" s="1092"/>
    </row>
    <row r="442" spans="1:7" s="1073" customFormat="1" ht="12.75">
      <c r="A442" s="1051" t="s">
        <v>1272</v>
      </c>
      <c r="B442" s="68">
        <v>32959</v>
      </c>
      <c r="C442" s="68">
        <v>32959</v>
      </c>
      <c r="D442" s="271">
        <v>7700</v>
      </c>
      <c r="E442" s="457">
        <v>23.362359294881518</v>
      </c>
      <c r="F442" s="68">
        <v>0</v>
      </c>
      <c r="G442" s="1092"/>
    </row>
    <row r="443" spans="1:7" s="1073" customFormat="1" ht="12.75" hidden="1">
      <c r="A443" s="1056" t="s">
        <v>121</v>
      </c>
      <c r="B443" s="475">
        <v>0</v>
      </c>
      <c r="C443" s="475">
        <v>0</v>
      </c>
      <c r="D443" s="475">
        <v>0</v>
      </c>
      <c r="E443" s="457" t="e">
        <v>#DIV/0!</v>
      </c>
      <c r="F443" s="68">
        <v>0</v>
      </c>
      <c r="G443" s="1092"/>
    </row>
    <row r="444" spans="1:7" s="1073" customFormat="1" ht="12.75">
      <c r="A444" s="1051" t="s">
        <v>122</v>
      </c>
      <c r="B444" s="68">
        <v>699866</v>
      </c>
      <c r="C444" s="68">
        <v>640090</v>
      </c>
      <c r="D444" s="68">
        <v>414215</v>
      </c>
      <c r="E444" s="457">
        <v>59.18490110964099</v>
      </c>
      <c r="F444" s="68">
        <v>0</v>
      </c>
      <c r="G444" s="1092"/>
    </row>
    <row r="445" spans="1:7" s="1073" customFormat="1" ht="12.75">
      <c r="A445" s="1051" t="s">
        <v>1288</v>
      </c>
      <c r="B445" s="68">
        <v>123599</v>
      </c>
      <c r="C445" s="68">
        <v>123599</v>
      </c>
      <c r="D445" s="68">
        <v>23573</v>
      </c>
      <c r="E445" s="457">
        <v>19.072160777999823</v>
      </c>
      <c r="F445" s="68">
        <v>23573</v>
      </c>
      <c r="G445" s="1092"/>
    </row>
    <row r="446" spans="1:7" s="1073" customFormat="1" ht="12.75">
      <c r="A446" s="1060" t="s">
        <v>1526</v>
      </c>
      <c r="B446" s="68">
        <v>1080624</v>
      </c>
      <c r="C446" s="68">
        <v>1007848</v>
      </c>
      <c r="D446" s="68">
        <v>531875</v>
      </c>
      <c r="E446" s="457">
        <v>49.21924739779979</v>
      </c>
      <c r="F446" s="68">
        <v>40280</v>
      </c>
      <c r="G446" s="1092"/>
    </row>
    <row r="447" spans="1:7" s="1055" customFormat="1" ht="12.75">
      <c r="A447" s="1051" t="s">
        <v>1553</v>
      </c>
      <c r="B447" s="68">
        <v>961121</v>
      </c>
      <c r="C447" s="68">
        <v>901345</v>
      </c>
      <c r="D447" s="68">
        <v>455115</v>
      </c>
      <c r="E447" s="457">
        <v>47.35251856946211</v>
      </c>
      <c r="F447" s="68">
        <v>40280</v>
      </c>
      <c r="G447" s="1093"/>
    </row>
    <row r="448" spans="1:7" s="1055" customFormat="1" ht="12.75">
      <c r="A448" s="1057" t="s">
        <v>650</v>
      </c>
      <c r="B448" s="68">
        <v>869319</v>
      </c>
      <c r="C448" s="68">
        <v>809543</v>
      </c>
      <c r="D448" s="68">
        <v>455115</v>
      </c>
      <c r="E448" s="457">
        <v>52.353048765758025</v>
      </c>
      <c r="F448" s="68">
        <v>40280</v>
      </c>
      <c r="G448" s="1093"/>
    </row>
    <row r="449" spans="1:6" s="1055" customFormat="1" ht="12.75">
      <c r="A449" s="1057" t="s">
        <v>1629</v>
      </c>
      <c r="B449" s="68">
        <v>91802</v>
      </c>
      <c r="C449" s="68">
        <v>91802</v>
      </c>
      <c r="D449" s="68">
        <v>0</v>
      </c>
      <c r="E449" s="457">
        <v>0</v>
      </c>
      <c r="F449" s="68">
        <v>0</v>
      </c>
    </row>
    <row r="450" spans="1:6" s="1061" customFormat="1" ht="12.75">
      <c r="A450" s="1053" t="s">
        <v>1650</v>
      </c>
      <c r="B450" s="271">
        <v>91802</v>
      </c>
      <c r="C450" s="271">
        <v>91802</v>
      </c>
      <c r="D450" s="271">
        <v>0</v>
      </c>
      <c r="E450" s="457">
        <v>0</v>
      </c>
      <c r="F450" s="68">
        <v>0</v>
      </c>
    </row>
    <row r="451" spans="1:6" ht="12.75">
      <c r="A451" s="1050" t="s">
        <v>1537</v>
      </c>
      <c r="B451" s="68">
        <v>119503</v>
      </c>
      <c r="C451" s="68">
        <v>106503</v>
      </c>
      <c r="D451" s="68">
        <v>76760</v>
      </c>
      <c r="E451" s="457">
        <v>64.23269708710242</v>
      </c>
      <c r="F451" s="68">
        <v>0</v>
      </c>
    </row>
    <row r="452" spans="1:6" ht="12.75">
      <c r="A452" s="303" t="s">
        <v>1278</v>
      </c>
      <c r="B452" s="68">
        <v>119503</v>
      </c>
      <c r="C452" s="68">
        <v>106503</v>
      </c>
      <c r="D452" s="68">
        <v>76760</v>
      </c>
      <c r="E452" s="457">
        <v>64.23269708710242</v>
      </c>
      <c r="F452" s="68">
        <v>0</v>
      </c>
    </row>
    <row r="453" spans="1:6" ht="12.75">
      <c r="A453" s="1049" t="s">
        <v>1541</v>
      </c>
      <c r="B453" s="68">
        <v>-91802</v>
      </c>
      <c r="C453" s="68">
        <v>-91802</v>
      </c>
      <c r="D453" s="68">
        <v>33011</v>
      </c>
      <c r="E453" s="457" t="s">
        <v>1083</v>
      </c>
      <c r="F453" s="68">
        <v>-16707</v>
      </c>
    </row>
    <row r="454" spans="1:6" ht="25.5">
      <c r="A454" s="461" t="s">
        <v>1670</v>
      </c>
      <c r="B454" s="68">
        <v>91802</v>
      </c>
      <c r="C454" s="68">
        <v>91802</v>
      </c>
      <c r="D454" s="68" t="s">
        <v>1083</v>
      </c>
      <c r="E454" s="457" t="s">
        <v>1083</v>
      </c>
      <c r="F454" s="68" t="s">
        <v>1083</v>
      </c>
    </row>
    <row r="455" spans="1:6" ht="12.75">
      <c r="A455" s="322" t="s">
        <v>1290</v>
      </c>
      <c r="B455" s="68"/>
      <c r="C455" s="68"/>
      <c r="D455" s="68"/>
      <c r="E455" s="457"/>
      <c r="F455" s="68"/>
    </row>
    <row r="456" spans="1:6" ht="12.75">
      <c r="A456" s="1049" t="s">
        <v>1270</v>
      </c>
      <c r="B456" s="68">
        <v>2103987</v>
      </c>
      <c r="C456" s="68">
        <v>1610599</v>
      </c>
      <c r="D456" s="68">
        <v>1062236</v>
      </c>
      <c r="E456" s="457">
        <v>50.48681384438212</v>
      </c>
      <c r="F456" s="68">
        <v>124082</v>
      </c>
    </row>
    <row r="457" spans="1:6" ht="12.75">
      <c r="A457" s="1050" t="s">
        <v>1271</v>
      </c>
      <c r="B457" s="68">
        <v>432682</v>
      </c>
      <c r="C457" s="68">
        <v>405704</v>
      </c>
      <c r="D457" s="68">
        <v>405704</v>
      </c>
      <c r="E457" s="457">
        <v>93.76493591136216</v>
      </c>
      <c r="F457" s="68">
        <v>105736</v>
      </c>
    </row>
    <row r="458" spans="1:6" ht="12.75">
      <c r="A458" s="1050" t="s">
        <v>121</v>
      </c>
      <c r="B458" s="271">
        <v>14056</v>
      </c>
      <c r="C458" s="271">
        <v>14056</v>
      </c>
      <c r="D458" s="271">
        <v>14056</v>
      </c>
      <c r="E458" s="457">
        <v>100</v>
      </c>
      <c r="F458" s="68">
        <v>0</v>
      </c>
    </row>
    <row r="459" spans="1:6" ht="12.75">
      <c r="A459" s="1050" t="s">
        <v>122</v>
      </c>
      <c r="B459" s="68">
        <v>1657249</v>
      </c>
      <c r="C459" s="68">
        <v>1190839</v>
      </c>
      <c r="D459" s="68">
        <v>642476</v>
      </c>
      <c r="E459" s="457">
        <v>38.76762031535394</v>
      </c>
      <c r="F459" s="68">
        <v>18346</v>
      </c>
    </row>
    <row r="460" spans="1:6" ht="12.75">
      <c r="A460" s="1049" t="s">
        <v>1551</v>
      </c>
      <c r="B460" s="68">
        <v>2103987</v>
      </c>
      <c r="C460" s="68">
        <v>1610599</v>
      </c>
      <c r="D460" s="68">
        <v>808726</v>
      </c>
      <c r="E460" s="457">
        <v>38.43778502433713</v>
      </c>
      <c r="F460" s="68">
        <v>43920</v>
      </c>
    </row>
    <row r="461" spans="1:6" ht="12.75">
      <c r="A461" s="1050" t="s">
        <v>1553</v>
      </c>
      <c r="B461" s="68">
        <v>2068710</v>
      </c>
      <c r="C461" s="68">
        <v>1575322</v>
      </c>
      <c r="D461" s="68">
        <v>797629</v>
      </c>
      <c r="E461" s="457">
        <v>38.55683010185091</v>
      </c>
      <c r="F461" s="68">
        <v>32931</v>
      </c>
    </row>
    <row r="462" spans="1:6" ht="12.75">
      <c r="A462" s="1052" t="s">
        <v>650</v>
      </c>
      <c r="B462" s="68">
        <v>2068710</v>
      </c>
      <c r="C462" s="68">
        <v>1575322</v>
      </c>
      <c r="D462" s="68">
        <v>797629</v>
      </c>
      <c r="E462" s="457">
        <v>38.55683010185091</v>
      </c>
      <c r="F462" s="68">
        <v>32931</v>
      </c>
    </row>
    <row r="463" spans="1:6" ht="12.75">
      <c r="A463" s="1050" t="s">
        <v>1537</v>
      </c>
      <c r="B463" s="68">
        <v>35277</v>
      </c>
      <c r="C463" s="68">
        <v>35277</v>
      </c>
      <c r="D463" s="68">
        <v>11097</v>
      </c>
      <c r="E463" s="457">
        <v>31.45675652691555</v>
      </c>
      <c r="F463" s="68">
        <v>10989</v>
      </c>
    </row>
    <row r="464" spans="1:6" ht="12.75">
      <c r="A464" s="1052" t="s">
        <v>910</v>
      </c>
      <c r="B464" s="68">
        <v>35277</v>
      </c>
      <c r="C464" s="68">
        <v>35277</v>
      </c>
      <c r="D464" s="68">
        <v>11097</v>
      </c>
      <c r="E464" s="457">
        <v>31.45675652691555</v>
      </c>
      <c r="F464" s="68">
        <v>10989</v>
      </c>
    </row>
    <row r="465" spans="1:7" s="1066" customFormat="1" ht="12.75">
      <c r="A465" s="391" t="s">
        <v>1297</v>
      </c>
      <c r="B465" s="68"/>
      <c r="C465" s="68"/>
      <c r="D465" s="68"/>
      <c r="E465" s="457"/>
      <c r="F465" s="68"/>
      <c r="G465" s="1094"/>
    </row>
    <row r="466" spans="1:7" s="1066" customFormat="1" ht="12.75">
      <c r="A466" s="1049" t="s">
        <v>1270</v>
      </c>
      <c r="B466" s="68">
        <v>25192118</v>
      </c>
      <c r="C466" s="68">
        <v>17895936</v>
      </c>
      <c r="D466" s="68">
        <v>17895936</v>
      </c>
      <c r="E466" s="457">
        <v>71.03783810475959</v>
      </c>
      <c r="F466" s="68">
        <v>1273770</v>
      </c>
      <c r="G466" s="1094"/>
    </row>
    <row r="467" spans="1:7" s="1066" customFormat="1" ht="12.75">
      <c r="A467" s="1051" t="s">
        <v>1271</v>
      </c>
      <c r="B467" s="68">
        <v>25192118</v>
      </c>
      <c r="C467" s="68">
        <v>17895936</v>
      </c>
      <c r="D467" s="68">
        <v>17895936</v>
      </c>
      <c r="E467" s="457">
        <v>71.03783810475959</v>
      </c>
      <c r="F467" s="68">
        <v>1273770</v>
      </c>
      <c r="G467" s="1094"/>
    </row>
    <row r="468" spans="1:7" s="1041" customFormat="1" ht="12.75">
      <c r="A468" s="1060" t="s">
        <v>1526</v>
      </c>
      <c r="B468" s="68">
        <v>25192118</v>
      </c>
      <c r="C468" s="68">
        <v>17895936</v>
      </c>
      <c r="D468" s="68">
        <v>12318016</v>
      </c>
      <c r="E468" s="457">
        <v>48.8963095520591</v>
      </c>
      <c r="F468" s="68">
        <v>795761</v>
      </c>
      <c r="G468" s="1095"/>
    </row>
    <row r="469" spans="1:7" s="1041" customFormat="1" ht="12.75">
      <c r="A469" s="1051" t="s">
        <v>1553</v>
      </c>
      <c r="B469" s="68">
        <v>25184940</v>
      </c>
      <c r="C469" s="68">
        <v>17888758</v>
      </c>
      <c r="D469" s="68">
        <v>12310842</v>
      </c>
      <c r="E469" s="457">
        <v>48.88176029007812</v>
      </c>
      <c r="F469" s="68">
        <v>795761</v>
      </c>
      <c r="G469" s="1095"/>
    </row>
    <row r="470" spans="1:6" s="1041" customFormat="1" ht="12.75">
      <c r="A470" s="1057" t="s">
        <v>650</v>
      </c>
      <c r="B470" s="68">
        <v>436249</v>
      </c>
      <c r="C470" s="68">
        <v>353492</v>
      </c>
      <c r="D470" s="68">
        <v>249025</v>
      </c>
      <c r="E470" s="457">
        <v>57.083225405674284</v>
      </c>
      <c r="F470" s="68">
        <v>37225</v>
      </c>
    </row>
    <row r="471" spans="1:6" s="1041" customFormat="1" ht="12.75">
      <c r="A471" s="1057" t="s">
        <v>1629</v>
      </c>
      <c r="B471" s="68">
        <v>24748691</v>
      </c>
      <c r="C471" s="68">
        <v>17535266</v>
      </c>
      <c r="D471" s="68">
        <v>12061817</v>
      </c>
      <c r="E471" s="457">
        <v>48.73719179733587</v>
      </c>
      <c r="F471" s="68">
        <v>758536</v>
      </c>
    </row>
    <row r="472" spans="1:6" s="1041" customFormat="1" ht="12.75">
      <c r="A472" s="1058" t="s">
        <v>1303</v>
      </c>
      <c r="B472" s="68">
        <v>24748691</v>
      </c>
      <c r="C472" s="68">
        <v>17535266</v>
      </c>
      <c r="D472" s="68">
        <v>12061817</v>
      </c>
      <c r="E472" s="457">
        <v>48.73719179733587</v>
      </c>
      <c r="F472" s="68">
        <v>758536</v>
      </c>
    </row>
    <row r="473" spans="1:6" s="1041" customFormat="1" ht="12.75">
      <c r="A473" s="1051" t="s">
        <v>1537</v>
      </c>
      <c r="B473" s="68">
        <v>7178</v>
      </c>
      <c r="C473" s="68">
        <v>7178</v>
      </c>
      <c r="D473" s="68">
        <v>7174</v>
      </c>
      <c r="E473" s="457">
        <v>99.94427417107829</v>
      </c>
      <c r="F473" s="68">
        <v>0</v>
      </c>
    </row>
    <row r="474" spans="1:6" s="1041" customFormat="1" ht="12.75">
      <c r="A474" s="1057" t="s">
        <v>910</v>
      </c>
      <c r="B474" s="68">
        <v>7178</v>
      </c>
      <c r="C474" s="68">
        <v>7178</v>
      </c>
      <c r="D474" s="68">
        <v>7174</v>
      </c>
      <c r="E474" s="457">
        <v>99.94427417107829</v>
      </c>
      <c r="F474" s="68">
        <v>0</v>
      </c>
    </row>
    <row r="475" spans="1:6" s="1041" customFormat="1" ht="12.75">
      <c r="A475" s="391" t="s">
        <v>1300</v>
      </c>
      <c r="B475" s="68"/>
      <c r="C475" s="68"/>
      <c r="D475" s="68"/>
      <c r="E475" s="457"/>
      <c r="F475" s="68"/>
    </row>
    <row r="476" spans="1:6" s="1041" customFormat="1" ht="12.75">
      <c r="A476" s="1049" t="s">
        <v>1270</v>
      </c>
      <c r="B476" s="68">
        <v>4093705</v>
      </c>
      <c r="C476" s="68">
        <v>4093705</v>
      </c>
      <c r="D476" s="68">
        <v>4093705</v>
      </c>
      <c r="E476" s="457">
        <v>100</v>
      </c>
      <c r="F476" s="68">
        <v>660636</v>
      </c>
    </row>
    <row r="477" spans="1:6" s="406" customFormat="1" ht="12.75">
      <c r="A477" s="1051" t="s">
        <v>1271</v>
      </c>
      <c r="B477" s="68">
        <v>4093705</v>
      </c>
      <c r="C477" s="68">
        <v>4093705</v>
      </c>
      <c r="D477" s="68">
        <v>4093705</v>
      </c>
      <c r="E477" s="457">
        <v>100</v>
      </c>
      <c r="F477" s="68">
        <v>660636</v>
      </c>
    </row>
    <row r="478" spans="1:7" s="1062" customFormat="1" ht="12.75">
      <c r="A478" s="1060" t="s">
        <v>1526</v>
      </c>
      <c r="B478" s="68">
        <v>4093705</v>
      </c>
      <c r="C478" s="68">
        <v>4093705</v>
      </c>
      <c r="D478" s="68">
        <v>3445865</v>
      </c>
      <c r="E478" s="457">
        <v>84.17472680615727</v>
      </c>
      <c r="F478" s="68">
        <v>122587</v>
      </c>
      <c r="G478" s="1096"/>
    </row>
    <row r="479" spans="1:7" s="1062" customFormat="1" ht="12.75">
      <c r="A479" s="1051" t="s">
        <v>1553</v>
      </c>
      <c r="B479" s="68">
        <v>4093705</v>
      </c>
      <c r="C479" s="68">
        <v>4093705</v>
      </c>
      <c r="D479" s="68">
        <v>3445865</v>
      </c>
      <c r="E479" s="457">
        <v>84.17472680615727</v>
      </c>
      <c r="F479" s="68">
        <v>122587</v>
      </c>
      <c r="G479" s="1096"/>
    </row>
    <row r="480" spans="1:7" s="1062" customFormat="1" ht="12.75">
      <c r="A480" s="1057" t="s">
        <v>650</v>
      </c>
      <c r="B480" s="68">
        <v>111366</v>
      </c>
      <c r="C480" s="68">
        <v>111366</v>
      </c>
      <c r="D480" s="68">
        <v>98192</v>
      </c>
      <c r="E480" s="457">
        <v>88.17053678860694</v>
      </c>
      <c r="F480" s="68">
        <v>20805</v>
      </c>
      <c r="G480" s="1096"/>
    </row>
    <row r="481" spans="1:6" s="1062" customFormat="1" ht="12.75">
      <c r="A481" s="1057" t="s">
        <v>1629</v>
      </c>
      <c r="B481" s="68">
        <v>3982339</v>
      </c>
      <c r="C481" s="68">
        <v>3982339</v>
      </c>
      <c r="D481" s="68">
        <v>3347673</v>
      </c>
      <c r="E481" s="457">
        <v>84.06298409050561</v>
      </c>
      <c r="F481" s="68">
        <v>101782</v>
      </c>
    </row>
    <row r="482" spans="1:6" s="1062" customFormat="1" ht="12.75">
      <c r="A482" s="1058" t="s">
        <v>1303</v>
      </c>
      <c r="B482" s="68">
        <v>3982339</v>
      </c>
      <c r="C482" s="68">
        <v>3982339</v>
      </c>
      <c r="D482" s="68">
        <v>3347673</v>
      </c>
      <c r="E482" s="457">
        <v>84.06298409050561</v>
      </c>
      <c r="F482" s="68">
        <v>101782</v>
      </c>
    </row>
    <row r="483" spans="1:6" s="1062" customFormat="1" ht="12.75">
      <c r="A483" s="391" t="s">
        <v>1307</v>
      </c>
      <c r="B483" s="68"/>
      <c r="C483" s="68"/>
      <c r="D483" s="68"/>
      <c r="E483" s="457"/>
      <c r="F483" s="68"/>
    </row>
    <row r="484" spans="1:6" s="1062" customFormat="1" ht="12.75">
      <c r="A484" s="1049" t="s">
        <v>1270</v>
      </c>
      <c r="B484" s="68">
        <v>1206426</v>
      </c>
      <c r="C484" s="68">
        <v>696334</v>
      </c>
      <c r="D484" s="68">
        <v>1071657</v>
      </c>
      <c r="E484" s="457">
        <v>88.82907032839147</v>
      </c>
      <c r="F484" s="68">
        <v>66867</v>
      </c>
    </row>
    <row r="485" spans="1:6" s="1062" customFormat="1" ht="12.75">
      <c r="A485" s="1051" t="s">
        <v>1271</v>
      </c>
      <c r="B485" s="68">
        <v>737206</v>
      </c>
      <c r="C485" s="68">
        <v>614834</v>
      </c>
      <c r="D485" s="68">
        <v>614834</v>
      </c>
      <c r="E485" s="457">
        <v>83.40056917605119</v>
      </c>
      <c r="F485" s="68">
        <v>66867</v>
      </c>
    </row>
    <row r="486" spans="1:6" s="1062" customFormat="1" ht="12.75">
      <c r="A486" s="1051" t="s">
        <v>122</v>
      </c>
      <c r="B486" s="68">
        <v>469220</v>
      </c>
      <c r="C486" s="68">
        <v>81500</v>
      </c>
      <c r="D486" s="68">
        <v>456823</v>
      </c>
      <c r="E486" s="457">
        <v>97.35795575636162</v>
      </c>
      <c r="F486" s="68">
        <v>0</v>
      </c>
    </row>
    <row r="487" spans="1:6" s="1062" customFormat="1" ht="12.75">
      <c r="A487" s="1060" t="s">
        <v>1526</v>
      </c>
      <c r="B487" s="68">
        <v>1206426</v>
      </c>
      <c r="C487" s="68">
        <v>696334</v>
      </c>
      <c r="D487" s="68">
        <v>424824</v>
      </c>
      <c r="E487" s="457">
        <v>35.21343207125841</v>
      </c>
      <c r="F487" s="68">
        <v>35050</v>
      </c>
    </row>
    <row r="488" spans="1:6" s="1062" customFormat="1" ht="12.75">
      <c r="A488" s="1051" t="s">
        <v>1553</v>
      </c>
      <c r="B488" s="68">
        <v>1139219</v>
      </c>
      <c r="C488" s="68">
        <v>629127</v>
      </c>
      <c r="D488" s="68">
        <v>415224</v>
      </c>
      <c r="E488" s="457">
        <v>36.448128059661926</v>
      </c>
      <c r="F488" s="68">
        <v>35050</v>
      </c>
    </row>
    <row r="489" spans="1:6" s="1062" customFormat="1" ht="12.75">
      <c r="A489" s="1057" t="s">
        <v>650</v>
      </c>
      <c r="B489" s="68">
        <v>1126899</v>
      </c>
      <c r="C489" s="68">
        <v>629127</v>
      </c>
      <c r="D489" s="68">
        <v>415224</v>
      </c>
      <c r="E489" s="457">
        <v>36.84660293424699</v>
      </c>
      <c r="F489" s="68">
        <v>35050</v>
      </c>
    </row>
    <row r="490" spans="1:6" s="1062" customFormat="1" ht="12.75">
      <c r="A490" s="1057" t="s">
        <v>1629</v>
      </c>
      <c r="B490" s="68">
        <v>12320</v>
      </c>
      <c r="C490" s="68">
        <v>0</v>
      </c>
      <c r="D490" s="68">
        <v>0</v>
      </c>
      <c r="E490" s="457">
        <v>0</v>
      </c>
      <c r="F490" s="68">
        <v>0</v>
      </c>
    </row>
    <row r="491" spans="1:6" s="1062" customFormat="1" ht="12.75">
      <c r="A491" s="1058" t="s">
        <v>1650</v>
      </c>
      <c r="B491" s="68">
        <v>12320</v>
      </c>
      <c r="C491" s="68">
        <v>0</v>
      </c>
      <c r="D491" s="68">
        <v>0</v>
      </c>
      <c r="E491" s="457">
        <v>0</v>
      </c>
      <c r="F491" s="68">
        <v>0</v>
      </c>
    </row>
    <row r="492" spans="1:6" s="1062" customFormat="1" ht="12.75">
      <c r="A492" s="1051" t="s">
        <v>1537</v>
      </c>
      <c r="B492" s="68">
        <v>67207</v>
      </c>
      <c r="C492" s="68">
        <v>67207</v>
      </c>
      <c r="D492" s="68">
        <v>9600</v>
      </c>
      <c r="E492" s="457">
        <v>14.284226345469966</v>
      </c>
      <c r="F492" s="68">
        <v>0</v>
      </c>
    </row>
    <row r="493" spans="1:6" s="1062" customFormat="1" ht="12.75">
      <c r="A493" s="1057" t="s">
        <v>910</v>
      </c>
      <c r="B493" s="68">
        <v>67207</v>
      </c>
      <c r="C493" s="68">
        <v>67207</v>
      </c>
      <c r="D493" s="68">
        <v>9600</v>
      </c>
      <c r="E493" s="457">
        <v>14.284226345469966</v>
      </c>
      <c r="F493" s="68">
        <v>0</v>
      </c>
    </row>
    <row r="494" spans="1:6" ht="12.75">
      <c r="A494" s="322" t="s">
        <v>1315</v>
      </c>
      <c r="B494" s="68"/>
      <c r="C494" s="68"/>
      <c r="D494" s="68"/>
      <c r="E494" s="457"/>
      <c r="F494" s="68"/>
    </row>
    <row r="495" spans="1:6" ht="12.75">
      <c r="A495" s="1049" t="s">
        <v>1270</v>
      </c>
      <c r="B495" s="68">
        <v>3905085</v>
      </c>
      <c r="C495" s="68">
        <v>3624770</v>
      </c>
      <c r="D495" s="68">
        <v>3619437</v>
      </c>
      <c r="E495" s="457">
        <v>92.6852296428887</v>
      </c>
      <c r="F495" s="68">
        <v>2270093</v>
      </c>
    </row>
    <row r="496" spans="1:6" ht="12.75">
      <c r="A496" s="1050" t="s">
        <v>1271</v>
      </c>
      <c r="B496" s="68">
        <v>3891570</v>
      </c>
      <c r="C496" s="68">
        <v>3611255</v>
      </c>
      <c r="D496" s="68">
        <v>3611255</v>
      </c>
      <c r="E496" s="457">
        <v>92.79686604635147</v>
      </c>
      <c r="F496" s="68">
        <v>2270093</v>
      </c>
    </row>
    <row r="497" spans="1:6" ht="12.75">
      <c r="A497" s="1050" t="s">
        <v>121</v>
      </c>
      <c r="B497" s="271">
        <v>13515</v>
      </c>
      <c r="C497" s="271">
        <v>13515</v>
      </c>
      <c r="D497" s="271">
        <v>8182</v>
      </c>
      <c r="E497" s="457">
        <v>60.540140584535706</v>
      </c>
      <c r="F497" s="68">
        <v>0</v>
      </c>
    </row>
    <row r="498" spans="1:6" ht="12.75">
      <c r="A498" s="1049" t="s">
        <v>1526</v>
      </c>
      <c r="B498" s="68">
        <v>3905085</v>
      </c>
      <c r="C498" s="68">
        <v>3624770</v>
      </c>
      <c r="D498" s="68">
        <v>1319678</v>
      </c>
      <c r="E498" s="457">
        <v>33.79383547349161</v>
      </c>
      <c r="F498" s="68">
        <v>68850</v>
      </c>
    </row>
    <row r="499" spans="1:6" ht="12.75">
      <c r="A499" s="1051" t="s">
        <v>1553</v>
      </c>
      <c r="B499" s="68">
        <v>3905085</v>
      </c>
      <c r="C499" s="68">
        <v>3624770</v>
      </c>
      <c r="D499" s="68">
        <v>1319678</v>
      </c>
      <c r="E499" s="457">
        <v>33.79383547349161</v>
      </c>
      <c r="F499" s="68">
        <v>68850</v>
      </c>
    </row>
    <row r="500" spans="1:6" ht="12.75">
      <c r="A500" s="1052" t="s">
        <v>650</v>
      </c>
      <c r="B500" s="68">
        <v>3458578</v>
      </c>
      <c r="C500" s="68">
        <v>3208963</v>
      </c>
      <c r="D500" s="68">
        <v>928235</v>
      </c>
      <c r="E500" s="457">
        <v>26.838631368151884</v>
      </c>
      <c r="F500" s="68">
        <v>63744</v>
      </c>
    </row>
    <row r="501" spans="1:6" ht="12.75">
      <c r="A501" s="1052" t="s">
        <v>1629</v>
      </c>
      <c r="B501" s="68">
        <v>446507</v>
      </c>
      <c r="C501" s="68">
        <v>415807</v>
      </c>
      <c r="D501" s="68">
        <v>391443</v>
      </c>
      <c r="E501" s="457">
        <v>87.66783051553503</v>
      </c>
      <c r="F501" s="68">
        <v>5106</v>
      </c>
    </row>
    <row r="502" spans="1:6" ht="12.75">
      <c r="A502" s="1053" t="s">
        <v>1308</v>
      </c>
      <c r="B502" s="68">
        <v>446507</v>
      </c>
      <c r="C502" s="68">
        <v>415807</v>
      </c>
      <c r="D502" s="68">
        <v>391443</v>
      </c>
      <c r="E502" s="457">
        <v>87.66783051553503</v>
      </c>
      <c r="F502" s="68">
        <v>5106</v>
      </c>
    </row>
    <row r="503" spans="1:6" ht="12.75">
      <c r="A503" s="322" t="s">
        <v>1317</v>
      </c>
      <c r="B503" s="68"/>
      <c r="C503" s="68"/>
      <c r="D503" s="68"/>
      <c r="E503" s="457"/>
      <c r="F503" s="68"/>
    </row>
    <row r="504" spans="1:6" ht="12.75">
      <c r="A504" s="1049" t="s">
        <v>1270</v>
      </c>
      <c r="B504" s="68">
        <v>665000</v>
      </c>
      <c r="C504" s="68">
        <v>665000</v>
      </c>
      <c r="D504" s="68">
        <v>665000</v>
      </c>
      <c r="E504" s="457">
        <v>100</v>
      </c>
      <c r="F504" s="68">
        <v>0</v>
      </c>
    </row>
    <row r="505" spans="1:6" ht="12.75">
      <c r="A505" s="464" t="s">
        <v>122</v>
      </c>
      <c r="B505" s="68">
        <v>665000</v>
      </c>
      <c r="C505" s="68">
        <v>665000</v>
      </c>
      <c r="D505" s="68">
        <v>665000</v>
      </c>
      <c r="E505" s="457">
        <v>100</v>
      </c>
      <c r="F505" s="68">
        <v>0</v>
      </c>
    </row>
    <row r="506" spans="1:6" ht="12.75">
      <c r="A506" s="1049" t="s">
        <v>1526</v>
      </c>
      <c r="B506" s="68">
        <v>665000</v>
      </c>
      <c r="C506" s="68">
        <v>665000</v>
      </c>
      <c r="D506" s="68">
        <v>665000</v>
      </c>
      <c r="E506" s="457">
        <v>100</v>
      </c>
      <c r="F506" s="68">
        <v>0</v>
      </c>
    </row>
    <row r="507" spans="1:6" ht="12.75">
      <c r="A507" s="1050" t="s">
        <v>1553</v>
      </c>
      <c r="B507" s="68">
        <v>665000</v>
      </c>
      <c r="C507" s="68">
        <v>665000</v>
      </c>
      <c r="D507" s="68">
        <v>665000</v>
      </c>
      <c r="E507" s="457">
        <v>100</v>
      </c>
      <c r="F507" s="68">
        <v>0</v>
      </c>
    </row>
    <row r="508" spans="1:6" ht="12.75">
      <c r="A508" s="1052" t="s">
        <v>1629</v>
      </c>
      <c r="B508" s="68">
        <v>665000</v>
      </c>
      <c r="C508" s="68">
        <v>665000</v>
      </c>
      <c r="D508" s="68">
        <v>665000</v>
      </c>
      <c r="E508" s="457">
        <v>100</v>
      </c>
      <c r="F508" s="68">
        <v>0</v>
      </c>
    </row>
    <row r="509" spans="1:6" ht="12.75">
      <c r="A509" s="1053" t="s">
        <v>1303</v>
      </c>
      <c r="B509" s="68">
        <v>665000</v>
      </c>
      <c r="C509" s="68">
        <v>665000</v>
      </c>
      <c r="D509" s="68">
        <v>665000</v>
      </c>
      <c r="E509" s="457">
        <v>100</v>
      </c>
      <c r="F509" s="68">
        <v>0</v>
      </c>
    </row>
    <row r="510" spans="1:6" s="1055" customFormat="1" ht="12.75">
      <c r="A510" s="324" t="s">
        <v>1325</v>
      </c>
      <c r="B510" s="28"/>
      <c r="C510" s="28"/>
      <c r="D510" s="28"/>
      <c r="E510" s="457"/>
      <c r="F510" s="68"/>
    </row>
    <row r="511" spans="1:6" s="1055" customFormat="1" ht="12.75">
      <c r="A511" s="394" t="s">
        <v>1320</v>
      </c>
      <c r="B511" s="68"/>
      <c r="C511" s="68"/>
      <c r="D511" s="68"/>
      <c r="E511" s="457"/>
      <c r="F511" s="68"/>
    </row>
    <row r="512" spans="1:7" s="1073" customFormat="1" ht="12.75">
      <c r="A512" s="1049" t="s">
        <v>1270</v>
      </c>
      <c r="B512" s="68">
        <v>18306127</v>
      </c>
      <c r="C512" s="68">
        <v>15482292</v>
      </c>
      <c r="D512" s="68">
        <v>11866949</v>
      </c>
      <c r="E512" s="457">
        <v>64.82501186624565</v>
      </c>
      <c r="F512" s="68">
        <v>1505398</v>
      </c>
      <c r="G512" s="1092"/>
    </row>
    <row r="513" spans="1:7" s="1073" customFormat="1" ht="12.75">
      <c r="A513" s="1051" t="s">
        <v>1271</v>
      </c>
      <c r="B513" s="68">
        <v>3698032</v>
      </c>
      <c r="C513" s="68">
        <v>2174410</v>
      </c>
      <c r="D513" s="68">
        <v>2174410</v>
      </c>
      <c r="E513" s="457">
        <v>58.79911260908505</v>
      </c>
      <c r="F513" s="68">
        <v>140295</v>
      </c>
      <c r="G513" s="1092"/>
    </row>
    <row r="514" spans="1:7" s="1073" customFormat="1" ht="12.75">
      <c r="A514" s="1051" t="s">
        <v>122</v>
      </c>
      <c r="B514" s="68">
        <v>14608095</v>
      </c>
      <c r="C514" s="68">
        <v>13307882</v>
      </c>
      <c r="D514" s="68">
        <v>9692539</v>
      </c>
      <c r="E514" s="457">
        <v>66.35046527285043</v>
      </c>
      <c r="F514" s="68">
        <v>1365103</v>
      </c>
      <c r="G514" s="1092"/>
    </row>
    <row r="515" spans="1:7" s="1073" customFormat="1" ht="12.75">
      <c r="A515" s="1060" t="s">
        <v>1526</v>
      </c>
      <c r="B515" s="68">
        <v>18535335</v>
      </c>
      <c r="C515" s="68">
        <v>15711500</v>
      </c>
      <c r="D515" s="68">
        <v>11752817</v>
      </c>
      <c r="E515" s="457">
        <v>63.407631963490275</v>
      </c>
      <c r="F515" s="68">
        <v>1806545</v>
      </c>
      <c r="G515" s="1092"/>
    </row>
    <row r="516" spans="1:7" s="1055" customFormat="1" ht="12.75">
      <c r="A516" s="1051" t="s">
        <v>1553</v>
      </c>
      <c r="B516" s="68">
        <v>15391277</v>
      </c>
      <c r="C516" s="68">
        <v>14331277</v>
      </c>
      <c r="D516" s="271">
        <v>10825161</v>
      </c>
      <c r="E516" s="457">
        <v>70.33309191953339</v>
      </c>
      <c r="F516" s="68">
        <v>1341052</v>
      </c>
      <c r="G516" s="1093"/>
    </row>
    <row r="517" spans="1:7" s="1055" customFormat="1" ht="12.75">
      <c r="A517" s="1057" t="s">
        <v>650</v>
      </c>
      <c r="B517" s="68">
        <v>1767069</v>
      </c>
      <c r="C517" s="68">
        <v>1767069</v>
      </c>
      <c r="D517" s="68">
        <v>1191480</v>
      </c>
      <c r="E517" s="457">
        <v>67.42690862665805</v>
      </c>
      <c r="F517" s="68">
        <v>18187</v>
      </c>
      <c r="G517" s="1093"/>
    </row>
    <row r="518" spans="1:6" s="1055" customFormat="1" ht="12.75">
      <c r="A518" s="1052" t="s">
        <v>1629</v>
      </c>
      <c r="B518" s="271">
        <v>13624208</v>
      </c>
      <c r="C518" s="271">
        <v>12564208</v>
      </c>
      <c r="D518" s="271">
        <v>9633681</v>
      </c>
      <c r="E518" s="457">
        <v>70.71002585985183</v>
      </c>
      <c r="F518" s="68">
        <v>1322865</v>
      </c>
    </row>
    <row r="519" spans="1:6" s="1055" customFormat="1" ht="12.75">
      <c r="A519" s="1053" t="s">
        <v>1638</v>
      </c>
      <c r="B519" s="68">
        <v>5940136</v>
      </c>
      <c r="C519" s="68">
        <v>5525136</v>
      </c>
      <c r="D519" s="68">
        <v>4703400</v>
      </c>
      <c r="E519" s="457">
        <v>79.18000530627582</v>
      </c>
      <c r="F519" s="68">
        <v>425134</v>
      </c>
    </row>
    <row r="520" spans="1:6" s="1055" customFormat="1" ht="25.5">
      <c r="A520" s="971" t="s">
        <v>1285</v>
      </c>
      <c r="B520" s="68">
        <v>562071</v>
      </c>
      <c r="C520" s="68">
        <v>562071</v>
      </c>
      <c r="D520" s="68">
        <v>387853</v>
      </c>
      <c r="E520" s="457">
        <v>69.00427170232942</v>
      </c>
      <c r="F520" s="68">
        <v>82884</v>
      </c>
    </row>
    <row r="521" spans="1:6" s="1055" customFormat="1" ht="12.75">
      <c r="A521" s="1053" t="s">
        <v>1650</v>
      </c>
      <c r="B521" s="68">
        <v>4897650</v>
      </c>
      <c r="C521" s="68">
        <v>4252650</v>
      </c>
      <c r="D521" s="68">
        <v>3072176</v>
      </c>
      <c r="E521" s="457">
        <v>62.7275530101171</v>
      </c>
      <c r="F521" s="68">
        <v>555141</v>
      </c>
    </row>
    <row r="522" spans="1:6" s="1055" customFormat="1" ht="25.5">
      <c r="A522" s="971" t="s">
        <v>1276</v>
      </c>
      <c r="B522" s="68">
        <v>2224351</v>
      </c>
      <c r="C522" s="68">
        <v>2224351</v>
      </c>
      <c r="D522" s="68">
        <v>1470252</v>
      </c>
      <c r="E522" s="457">
        <v>66.09802140039949</v>
      </c>
      <c r="F522" s="68">
        <v>259706</v>
      </c>
    </row>
    <row r="523" spans="1:6" s="1055" customFormat="1" ht="12.75">
      <c r="A523" s="1050" t="s">
        <v>1537</v>
      </c>
      <c r="B523" s="68">
        <v>3144058</v>
      </c>
      <c r="C523" s="68">
        <v>1380223</v>
      </c>
      <c r="D523" s="68">
        <v>927656</v>
      </c>
      <c r="E523" s="457">
        <v>29.505053659951564</v>
      </c>
      <c r="F523" s="68">
        <v>465493</v>
      </c>
    </row>
    <row r="524" spans="1:6" s="1055" customFormat="1" ht="12.75">
      <c r="A524" s="1049" t="s">
        <v>1278</v>
      </c>
      <c r="B524" s="68">
        <v>3144058</v>
      </c>
      <c r="C524" s="68">
        <v>1380223</v>
      </c>
      <c r="D524" s="68">
        <v>927656</v>
      </c>
      <c r="E524" s="457">
        <v>29.505053659951564</v>
      </c>
      <c r="F524" s="68">
        <v>465493</v>
      </c>
    </row>
    <row r="525" spans="1:6" s="1055" customFormat="1" ht="12.75">
      <c r="A525" s="303" t="s">
        <v>1541</v>
      </c>
      <c r="B525" s="68">
        <v>-229208</v>
      </c>
      <c r="C525" s="68">
        <v>-229208</v>
      </c>
      <c r="D525" s="68">
        <v>114132</v>
      </c>
      <c r="E525" s="457" t="s">
        <v>1083</v>
      </c>
      <c r="F525" s="68">
        <v>-301147</v>
      </c>
    </row>
    <row r="526" spans="1:6" s="1055" customFormat="1" ht="25.5">
      <c r="A526" s="273" t="s">
        <v>1670</v>
      </c>
      <c r="B526" s="68">
        <v>229208</v>
      </c>
      <c r="C526" s="68">
        <v>229208</v>
      </c>
      <c r="D526" s="68" t="s">
        <v>1083</v>
      </c>
      <c r="E526" s="457" t="s">
        <v>1083</v>
      </c>
      <c r="F526" s="68" t="s">
        <v>1083</v>
      </c>
    </row>
    <row r="527" spans="1:6" ht="12.75">
      <c r="A527" s="322" t="s">
        <v>1290</v>
      </c>
      <c r="B527" s="68"/>
      <c r="C527" s="68"/>
      <c r="D527" s="68"/>
      <c r="E527" s="457"/>
      <c r="F527" s="68"/>
    </row>
    <row r="528" spans="1:6" ht="12.75">
      <c r="A528" s="1049" t="s">
        <v>1270</v>
      </c>
      <c r="B528" s="68">
        <v>1761577</v>
      </c>
      <c r="C528" s="68">
        <v>558505</v>
      </c>
      <c r="D528" s="68">
        <v>5221</v>
      </c>
      <c r="E528" s="457">
        <v>0.29638216211950996</v>
      </c>
      <c r="F528" s="68">
        <v>0</v>
      </c>
    </row>
    <row r="529" spans="1:6" ht="12.75">
      <c r="A529" s="1050" t="s">
        <v>1271</v>
      </c>
      <c r="B529" s="68">
        <v>262269</v>
      </c>
      <c r="C529" s="68">
        <v>0</v>
      </c>
      <c r="D529" s="68">
        <v>0</v>
      </c>
      <c r="E529" s="457">
        <v>0</v>
      </c>
      <c r="F529" s="68">
        <v>0</v>
      </c>
    </row>
    <row r="530" spans="1:6" ht="12.75">
      <c r="A530" s="1050" t="s">
        <v>122</v>
      </c>
      <c r="B530" s="68">
        <v>1499308</v>
      </c>
      <c r="C530" s="68">
        <v>558505</v>
      </c>
      <c r="D530" s="68">
        <v>5221</v>
      </c>
      <c r="E530" s="457">
        <v>0.3482273155349001</v>
      </c>
      <c r="F530" s="68">
        <v>0</v>
      </c>
    </row>
    <row r="531" spans="1:6" ht="12.75">
      <c r="A531" s="1049" t="s">
        <v>1551</v>
      </c>
      <c r="B531" s="68">
        <v>1761577</v>
      </c>
      <c r="C531" s="68">
        <v>558505</v>
      </c>
      <c r="D531" s="68">
        <v>5221</v>
      </c>
      <c r="E531" s="457">
        <v>0.29638216211950996</v>
      </c>
      <c r="F531" s="68">
        <v>0</v>
      </c>
    </row>
    <row r="532" spans="1:6" ht="12.75">
      <c r="A532" s="1050" t="s">
        <v>1553</v>
      </c>
      <c r="B532" s="68">
        <v>832523</v>
      </c>
      <c r="C532" s="68">
        <v>558505</v>
      </c>
      <c r="D532" s="68">
        <v>5221</v>
      </c>
      <c r="E532" s="457">
        <v>0.6271298210379773</v>
      </c>
      <c r="F532" s="68">
        <v>0</v>
      </c>
    </row>
    <row r="533" spans="1:6" ht="12.75">
      <c r="A533" s="1052" t="s">
        <v>650</v>
      </c>
      <c r="B533" s="68">
        <v>832523</v>
      </c>
      <c r="C533" s="68">
        <v>558505</v>
      </c>
      <c r="D533" s="68">
        <v>5221</v>
      </c>
      <c r="E533" s="457">
        <v>0.6271298210379773</v>
      </c>
      <c r="F533" s="68">
        <v>0</v>
      </c>
    </row>
    <row r="534" spans="1:6" ht="12.75" customHeight="1">
      <c r="A534" s="1050" t="s">
        <v>1537</v>
      </c>
      <c r="B534" s="68">
        <v>929054</v>
      </c>
      <c r="C534" s="68">
        <v>0</v>
      </c>
      <c r="D534" s="68">
        <v>0</v>
      </c>
      <c r="E534" s="457">
        <v>0</v>
      </c>
      <c r="F534" s="68">
        <v>0</v>
      </c>
    </row>
    <row r="535" spans="1:6" ht="12.75" customHeight="1">
      <c r="A535" s="1052" t="s">
        <v>910</v>
      </c>
      <c r="B535" s="68">
        <v>929054</v>
      </c>
      <c r="C535" s="68">
        <v>0</v>
      </c>
      <c r="D535" s="68">
        <v>0</v>
      </c>
      <c r="E535" s="457">
        <v>0</v>
      </c>
      <c r="F535" s="68">
        <v>0</v>
      </c>
    </row>
    <row r="536" spans="1:6" ht="12.75">
      <c r="A536" s="322" t="s">
        <v>1292</v>
      </c>
      <c r="B536" s="68"/>
      <c r="C536" s="68"/>
      <c r="D536" s="68"/>
      <c r="E536" s="457"/>
      <c r="F536" s="68"/>
    </row>
    <row r="537" spans="1:6" ht="12.75">
      <c r="A537" s="1049" t="s">
        <v>1270</v>
      </c>
      <c r="B537" s="68">
        <v>568952</v>
      </c>
      <c r="C537" s="68">
        <v>364408</v>
      </c>
      <c r="D537" s="68">
        <v>505320</v>
      </c>
      <c r="E537" s="457">
        <v>88.81592823296167</v>
      </c>
      <c r="F537" s="68">
        <v>0</v>
      </c>
    </row>
    <row r="538" spans="1:6" ht="12.75">
      <c r="A538" s="1050" t="s">
        <v>1271</v>
      </c>
      <c r="B538" s="68">
        <v>72702</v>
      </c>
      <c r="C538" s="68">
        <v>72702</v>
      </c>
      <c r="D538" s="68">
        <v>72702</v>
      </c>
      <c r="E538" s="457">
        <v>100</v>
      </c>
      <c r="F538" s="68">
        <v>0</v>
      </c>
    </row>
    <row r="539" spans="1:6" ht="12.75">
      <c r="A539" s="1050" t="s">
        <v>122</v>
      </c>
      <c r="B539" s="68">
        <v>496250</v>
      </c>
      <c r="C539" s="68">
        <v>291706</v>
      </c>
      <c r="D539" s="68">
        <v>432618</v>
      </c>
      <c r="E539" s="457">
        <v>87.17743073047859</v>
      </c>
      <c r="F539" s="68">
        <v>0</v>
      </c>
    </row>
    <row r="540" spans="1:6" ht="12.75">
      <c r="A540" s="1049" t="s">
        <v>1526</v>
      </c>
      <c r="B540" s="68">
        <v>568952</v>
      </c>
      <c r="C540" s="68">
        <v>364408</v>
      </c>
      <c r="D540" s="68">
        <v>101252</v>
      </c>
      <c r="E540" s="457">
        <v>17.796228855861305</v>
      </c>
      <c r="F540" s="68">
        <v>10529</v>
      </c>
    </row>
    <row r="541" spans="1:6" ht="12.75">
      <c r="A541" s="1050" t="s">
        <v>1553</v>
      </c>
      <c r="B541" s="68">
        <v>568952</v>
      </c>
      <c r="C541" s="68">
        <v>364408</v>
      </c>
      <c r="D541" s="68">
        <v>101252</v>
      </c>
      <c r="E541" s="457">
        <v>17.796228855861305</v>
      </c>
      <c r="F541" s="68">
        <v>10529</v>
      </c>
    </row>
    <row r="542" spans="1:6" ht="12.75">
      <c r="A542" s="1052" t="s">
        <v>650</v>
      </c>
      <c r="B542" s="68">
        <v>476604</v>
      </c>
      <c r="C542" s="68">
        <v>364408</v>
      </c>
      <c r="D542" s="68">
        <v>101252</v>
      </c>
      <c r="E542" s="457">
        <v>21.244471301122108</v>
      </c>
      <c r="F542" s="68">
        <v>10529</v>
      </c>
    </row>
    <row r="543" spans="1:6" ht="12.75">
      <c r="A543" s="1052" t="s">
        <v>1629</v>
      </c>
      <c r="B543" s="68">
        <v>92348</v>
      </c>
      <c r="C543" s="68">
        <v>0</v>
      </c>
      <c r="D543" s="68">
        <v>0</v>
      </c>
      <c r="E543" s="457">
        <v>0</v>
      </c>
      <c r="F543" s="68">
        <v>0</v>
      </c>
    </row>
    <row r="544" spans="1:6" ht="12.75">
      <c r="A544" s="1053" t="s">
        <v>1650</v>
      </c>
      <c r="B544" s="68">
        <v>92348</v>
      </c>
      <c r="C544" s="68">
        <v>0</v>
      </c>
      <c r="D544" s="68">
        <v>0</v>
      </c>
      <c r="E544" s="457">
        <v>0</v>
      </c>
      <c r="F544" s="68">
        <v>0</v>
      </c>
    </row>
    <row r="545" spans="1:6" ht="13.5">
      <c r="A545" s="1029" t="s">
        <v>1295</v>
      </c>
      <c r="B545" s="68"/>
      <c r="C545" s="68"/>
      <c r="D545" s="68"/>
      <c r="E545" s="457"/>
      <c r="F545" s="68"/>
    </row>
    <row r="546" spans="1:6" ht="12.75">
      <c r="A546" s="779" t="s">
        <v>1270</v>
      </c>
      <c r="B546" s="68">
        <v>568952</v>
      </c>
      <c r="C546" s="68">
        <v>364408</v>
      </c>
      <c r="D546" s="68">
        <v>505320</v>
      </c>
      <c r="E546" s="457">
        <v>88.81592823296167</v>
      </c>
      <c r="F546" s="68">
        <v>0</v>
      </c>
    </row>
    <row r="547" spans="1:6" ht="12.75">
      <c r="A547" s="1063" t="s">
        <v>1271</v>
      </c>
      <c r="B547" s="68">
        <v>72702</v>
      </c>
      <c r="C547" s="68">
        <v>72702</v>
      </c>
      <c r="D547" s="68">
        <v>72702</v>
      </c>
      <c r="E547" s="457">
        <v>100</v>
      </c>
      <c r="F547" s="68">
        <v>0</v>
      </c>
    </row>
    <row r="548" spans="1:6" ht="12.75">
      <c r="A548" s="1063" t="s">
        <v>122</v>
      </c>
      <c r="B548" s="68">
        <v>496250</v>
      </c>
      <c r="C548" s="68">
        <v>291706</v>
      </c>
      <c r="D548" s="68">
        <v>432618</v>
      </c>
      <c r="E548" s="457">
        <v>87.17743073047859</v>
      </c>
      <c r="F548" s="68">
        <v>0</v>
      </c>
    </row>
    <row r="549" spans="1:6" ht="12.75">
      <c r="A549" s="779" t="s">
        <v>1526</v>
      </c>
      <c r="B549" s="68">
        <v>568952</v>
      </c>
      <c r="C549" s="68">
        <v>364408</v>
      </c>
      <c r="D549" s="68">
        <v>101252</v>
      </c>
      <c r="E549" s="457">
        <v>17.796228855861305</v>
      </c>
      <c r="F549" s="68">
        <v>10529</v>
      </c>
    </row>
    <row r="550" spans="1:6" ht="12.75">
      <c r="A550" s="1063" t="s">
        <v>1553</v>
      </c>
      <c r="B550" s="68">
        <v>568952</v>
      </c>
      <c r="C550" s="68">
        <v>364408</v>
      </c>
      <c r="D550" s="68">
        <v>101252</v>
      </c>
      <c r="E550" s="457">
        <v>17.796228855861305</v>
      </c>
      <c r="F550" s="68">
        <v>10529</v>
      </c>
    </row>
    <row r="551" spans="1:6" ht="12.75">
      <c r="A551" s="1064" t="s">
        <v>650</v>
      </c>
      <c r="B551" s="68">
        <v>476604</v>
      </c>
      <c r="C551" s="68">
        <v>364408</v>
      </c>
      <c r="D551" s="68">
        <v>101252</v>
      </c>
      <c r="E551" s="457">
        <v>21.244471301122108</v>
      </c>
      <c r="F551" s="68">
        <v>10529</v>
      </c>
    </row>
    <row r="552" spans="1:6" ht="12.75">
      <c r="A552" s="1064" t="s">
        <v>1629</v>
      </c>
      <c r="B552" s="68">
        <v>92348</v>
      </c>
      <c r="C552" s="68">
        <v>0</v>
      </c>
      <c r="D552" s="68">
        <v>0</v>
      </c>
      <c r="E552" s="457">
        <v>0</v>
      </c>
      <c r="F552" s="68">
        <v>0</v>
      </c>
    </row>
    <row r="553" spans="1:6" ht="12.75">
      <c r="A553" s="1065" t="s">
        <v>1650</v>
      </c>
      <c r="B553" s="68">
        <v>92348</v>
      </c>
      <c r="C553" s="68">
        <v>0</v>
      </c>
      <c r="D553" s="68">
        <v>0</v>
      </c>
      <c r="E553" s="457">
        <v>0</v>
      </c>
      <c r="F553" s="68">
        <v>0</v>
      </c>
    </row>
    <row r="554" spans="1:6" s="1066" customFormat="1" ht="12.75">
      <c r="A554" s="391" t="s">
        <v>1297</v>
      </c>
      <c r="B554" s="68"/>
      <c r="C554" s="68"/>
      <c r="D554" s="68"/>
      <c r="E554" s="457"/>
      <c r="F554" s="68"/>
    </row>
    <row r="555" spans="1:6" s="1041" customFormat="1" ht="12.75">
      <c r="A555" s="1049" t="s">
        <v>1270</v>
      </c>
      <c r="B555" s="68">
        <v>89929484</v>
      </c>
      <c r="C555" s="68">
        <v>77304892</v>
      </c>
      <c r="D555" s="68">
        <v>77304892</v>
      </c>
      <c r="E555" s="457">
        <v>85.96167637301244</v>
      </c>
      <c r="F555" s="68">
        <v>9010843</v>
      </c>
    </row>
    <row r="556" spans="1:6" s="1041" customFormat="1" ht="12.75">
      <c r="A556" s="1051" t="s">
        <v>1271</v>
      </c>
      <c r="B556" s="68">
        <v>89929484</v>
      </c>
      <c r="C556" s="68">
        <v>77304892</v>
      </c>
      <c r="D556" s="68">
        <v>77304892</v>
      </c>
      <c r="E556" s="457">
        <v>85.96167637301244</v>
      </c>
      <c r="F556" s="68">
        <v>9010843</v>
      </c>
    </row>
    <row r="557" spans="1:6" s="1041" customFormat="1" ht="12.75">
      <c r="A557" s="1060" t="s">
        <v>1526</v>
      </c>
      <c r="B557" s="271">
        <v>89929484</v>
      </c>
      <c r="C557" s="271">
        <v>77304892</v>
      </c>
      <c r="D557" s="271">
        <v>24953121</v>
      </c>
      <c r="E557" s="457">
        <v>27.74743042003888</v>
      </c>
      <c r="F557" s="68">
        <v>6128119</v>
      </c>
    </row>
    <row r="558" spans="1:7" s="1066" customFormat="1" ht="12.75">
      <c r="A558" s="1051" t="s">
        <v>1553</v>
      </c>
      <c r="B558" s="68">
        <v>61649613</v>
      </c>
      <c r="C558" s="68">
        <v>49862911</v>
      </c>
      <c r="D558" s="68">
        <v>13833012</v>
      </c>
      <c r="E558" s="457">
        <v>22.438116521510036</v>
      </c>
      <c r="F558" s="68">
        <v>5912405</v>
      </c>
      <c r="G558" s="1094"/>
    </row>
    <row r="559" spans="1:7" s="1066" customFormat="1" ht="12.75">
      <c r="A559" s="1052" t="s">
        <v>650</v>
      </c>
      <c r="B559" s="68">
        <v>8760649</v>
      </c>
      <c r="C559" s="68">
        <v>6343947</v>
      </c>
      <c r="D559" s="68">
        <v>2064039</v>
      </c>
      <c r="E559" s="457">
        <v>23.560343531626483</v>
      </c>
      <c r="F559" s="68">
        <v>238489</v>
      </c>
      <c r="G559" s="1094"/>
    </row>
    <row r="560" spans="1:7" s="1066" customFormat="1" ht="12.75">
      <c r="A560" s="1057" t="s">
        <v>1629</v>
      </c>
      <c r="B560" s="68">
        <v>52888964</v>
      </c>
      <c r="C560" s="68">
        <v>43518964</v>
      </c>
      <c r="D560" s="68">
        <v>11768973</v>
      </c>
      <c r="E560" s="457">
        <v>22.252228272045564</v>
      </c>
      <c r="F560" s="68">
        <v>5673916</v>
      </c>
      <c r="G560" s="1094"/>
    </row>
    <row r="561" spans="1:7" s="1066" customFormat="1" ht="12.75">
      <c r="A561" s="1058" t="s">
        <v>1638</v>
      </c>
      <c r="B561" s="68">
        <v>3001329</v>
      </c>
      <c r="C561" s="68">
        <v>3001329</v>
      </c>
      <c r="D561" s="68">
        <v>2624967</v>
      </c>
      <c r="E561" s="457">
        <v>87.460155151268</v>
      </c>
      <c r="F561" s="68">
        <v>475586</v>
      </c>
      <c r="G561" s="1094"/>
    </row>
    <row r="562" spans="1:7" s="1066" customFormat="1" ht="12.75">
      <c r="A562" s="1058" t="s">
        <v>1650</v>
      </c>
      <c r="B562" s="68">
        <v>49887635</v>
      </c>
      <c r="C562" s="68">
        <v>40517635</v>
      </c>
      <c r="D562" s="68">
        <v>9144006</v>
      </c>
      <c r="E562" s="457">
        <v>18.329203218392696</v>
      </c>
      <c r="F562" s="68">
        <v>5198330</v>
      </c>
      <c r="G562" s="1094"/>
    </row>
    <row r="563" spans="1:7" s="1066" customFormat="1" ht="12.75">
      <c r="A563" s="1051" t="s">
        <v>1537</v>
      </c>
      <c r="B563" s="68">
        <v>28279871</v>
      </c>
      <c r="C563" s="68">
        <v>27441981</v>
      </c>
      <c r="D563" s="68">
        <v>11120109</v>
      </c>
      <c r="E563" s="457">
        <v>39.321639762783924</v>
      </c>
      <c r="F563" s="68">
        <v>215714</v>
      </c>
      <c r="G563" s="1094"/>
    </row>
    <row r="564" spans="1:7" s="1066" customFormat="1" ht="12.75">
      <c r="A564" s="1057" t="s">
        <v>910</v>
      </c>
      <c r="B564" s="68">
        <v>6672611</v>
      </c>
      <c r="C564" s="68">
        <v>6558167</v>
      </c>
      <c r="D564" s="68">
        <v>178970</v>
      </c>
      <c r="E564" s="457">
        <v>2.6821584534150125</v>
      </c>
      <c r="F564" s="68">
        <v>77808</v>
      </c>
      <c r="G564" s="1094"/>
    </row>
    <row r="565" spans="1:7" s="1066" customFormat="1" ht="12.75">
      <c r="A565" s="1067" t="s">
        <v>914</v>
      </c>
      <c r="B565" s="68">
        <v>21607260</v>
      </c>
      <c r="C565" s="68">
        <v>20883814</v>
      </c>
      <c r="D565" s="68">
        <v>10941139</v>
      </c>
      <c r="E565" s="457">
        <v>50.63640183901151</v>
      </c>
      <c r="F565" s="68">
        <v>137906</v>
      </c>
      <c r="G565" s="1094"/>
    </row>
    <row r="566" spans="1:6" s="1041" customFormat="1" ht="25.5">
      <c r="A566" s="463" t="s">
        <v>1313</v>
      </c>
      <c r="B566" s="68"/>
      <c r="C566" s="68"/>
      <c r="D566" s="68"/>
      <c r="E566" s="457"/>
      <c r="F566" s="68"/>
    </row>
    <row r="567" spans="1:6" s="1041" customFormat="1" ht="12.75">
      <c r="A567" s="1060" t="s">
        <v>1270</v>
      </c>
      <c r="B567" s="68">
        <v>520554</v>
      </c>
      <c r="C567" s="68">
        <v>300000</v>
      </c>
      <c r="D567" s="68">
        <v>0</v>
      </c>
      <c r="E567" s="457">
        <v>0</v>
      </c>
      <c r="F567" s="68">
        <v>0</v>
      </c>
    </row>
    <row r="568" spans="1:6" s="1041" customFormat="1" ht="12.75">
      <c r="A568" s="1051" t="s">
        <v>122</v>
      </c>
      <c r="B568" s="68">
        <v>520554</v>
      </c>
      <c r="C568" s="68">
        <v>300000</v>
      </c>
      <c r="D568" s="68">
        <v>0</v>
      </c>
      <c r="E568" s="457">
        <v>0</v>
      </c>
      <c r="F568" s="68">
        <v>0</v>
      </c>
    </row>
    <row r="569" spans="1:6" s="1041" customFormat="1" ht="12.75">
      <c r="A569" s="1060" t="s">
        <v>1526</v>
      </c>
      <c r="B569" s="68">
        <v>520554</v>
      </c>
      <c r="C569" s="68">
        <v>300000</v>
      </c>
      <c r="D569" s="68">
        <v>0</v>
      </c>
      <c r="E569" s="457">
        <v>0</v>
      </c>
      <c r="F569" s="68">
        <v>0</v>
      </c>
    </row>
    <row r="570" spans="1:6" s="1041" customFormat="1" ht="12.75">
      <c r="A570" s="1051" t="s">
        <v>1553</v>
      </c>
      <c r="B570" s="68">
        <v>520554</v>
      </c>
      <c r="C570" s="68">
        <v>300000</v>
      </c>
      <c r="D570" s="68">
        <v>0</v>
      </c>
      <c r="E570" s="457">
        <v>0</v>
      </c>
      <c r="F570" s="68">
        <v>0</v>
      </c>
    </row>
    <row r="571" spans="1:6" s="1041" customFormat="1" ht="12.75">
      <c r="A571" s="1057" t="s">
        <v>1629</v>
      </c>
      <c r="B571" s="68">
        <v>520554</v>
      </c>
      <c r="C571" s="68">
        <v>300000</v>
      </c>
      <c r="D571" s="68">
        <v>0</v>
      </c>
      <c r="E571" s="457">
        <v>0</v>
      </c>
      <c r="F571" s="68">
        <v>0</v>
      </c>
    </row>
    <row r="572" spans="1:6" s="1041" customFormat="1" ht="12.75">
      <c r="A572" s="1058" t="s">
        <v>1650</v>
      </c>
      <c r="B572" s="68">
        <v>520554</v>
      </c>
      <c r="C572" s="68">
        <v>300000</v>
      </c>
      <c r="D572" s="68">
        <v>0</v>
      </c>
      <c r="E572" s="457">
        <v>0</v>
      </c>
      <c r="F572" s="68">
        <v>0</v>
      </c>
    </row>
    <row r="573" spans="1:6" ht="12.75">
      <c r="A573" s="322" t="s">
        <v>1315</v>
      </c>
      <c r="B573" s="68"/>
      <c r="C573" s="68"/>
      <c r="D573" s="68"/>
      <c r="E573" s="457"/>
      <c r="F573" s="68"/>
    </row>
    <row r="574" spans="1:6" ht="12.75">
      <c r="A574" s="1049" t="s">
        <v>1270</v>
      </c>
      <c r="B574" s="68">
        <v>168527900</v>
      </c>
      <c r="C574" s="68">
        <v>0</v>
      </c>
      <c r="D574" s="68">
        <v>0</v>
      </c>
      <c r="E574" s="457">
        <v>0</v>
      </c>
      <c r="F574" s="68">
        <v>0</v>
      </c>
    </row>
    <row r="575" spans="1:6" ht="12.75">
      <c r="A575" s="1050" t="s">
        <v>1271</v>
      </c>
      <c r="B575" s="68">
        <v>168527900</v>
      </c>
      <c r="C575" s="68">
        <v>0</v>
      </c>
      <c r="D575" s="68">
        <v>0</v>
      </c>
      <c r="E575" s="457">
        <v>0</v>
      </c>
      <c r="F575" s="68">
        <v>0</v>
      </c>
    </row>
    <row r="576" spans="1:6" ht="12.75">
      <c r="A576" s="1049" t="s">
        <v>1526</v>
      </c>
      <c r="B576" s="68">
        <v>168527900</v>
      </c>
      <c r="C576" s="68">
        <v>0</v>
      </c>
      <c r="D576" s="68">
        <v>0</v>
      </c>
      <c r="E576" s="457">
        <v>0</v>
      </c>
      <c r="F576" s="68">
        <v>0</v>
      </c>
    </row>
    <row r="577" spans="1:6" ht="12.75">
      <c r="A577" s="1051" t="s">
        <v>1553</v>
      </c>
      <c r="B577" s="68">
        <v>168527900</v>
      </c>
      <c r="C577" s="68">
        <v>0</v>
      </c>
      <c r="D577" s="68">
        <v>0</v>
      </c>
      <c r="E577" s="457">
        <v>0</v>
      </c>
      <c r="F577" s="68">
        <v>0</v>
      </c>
    </row>
    <row r="578" spans="1:6" ht="12.75">
      <c r="A578" s="1052" t="s">
        <v>650</v>
      </c>
      <c r="B578" s="68">
        <v>90000</v>
      </c>
      <c r="C578" s="68">
        <v>0</v>
      </c>
      <c r="D578" s="68">
        <v>0</v>
      </c>
      <c r="E578" s="457">
        <v>0</v>
      </c>
      <c r="F578" s="68">
        <v>0</v>
      </c>
    </row>
    <row r="579" spans="1:6" ht="12.75">
      <c r="A579" s="1052" t="s">
        <v>1530</v>
      </c>
      <c r="B579" s="68">
        <v>60510000</v>
      </c>
      <c r="C579" s="68">
        <v>0</v>
      </c>
      <c r="D579" s="68">
        <v>0</v>
      </c>
      <c r="E579" s="457">
        <v>0</v>
      </c>
      <c r="F579" s="68">
        <v>0</v>
      </c>
    </row>
    <row r="580" spans="1:6" ht="12.75">
      <c r="A580" s="1052" t="s">
        <v>1629</v>
      </c>
      <c r="B580" s="68">
        <v>107927900</v>
      </c>
      <c r="C580" s="68">
        <v>0</v>
      </c>
      <c r="D580" s="68">
        <v>0</v>
      </c>
      <c r="E580" s="457">
        <v>0</v>
      </c>
      <c r="F580" s="68">
        <v>0</v>
      </c>
    </row>
    <row r="581" spans="1:6" ht="12.75">
      <c r="A581" s="1053" t="s">
        <v>1308</v>
      </c>
      <c r="B581" s="68">
        <v>3833900</v>
      </c>
      <c r="C581" s="68">
        <v>0</v>
      </c>
      <c r="D581" s="68">
        <v>0</v>
      </c>
      <c r="E581" s="457">
        <v>0</v>
      </c>
      <c r="F581" s="68">
        <v>0</v>
      </c>
    </row>
    <row r="582" spans="1:6" ht="12.75">
      <c r="A582" s="1053" t="s">
        <v>1650</v>
      </c>
      <c r="B582" s="68">
        <v>104094000</v>
      </c>
      <c r="C582" s="68">
        <v>0</v>
      </c>
      <c r="D582" s="68">
        <v>0</v>
      </c>
      <c r="E582" s="457">
        <v>0</v>
      </c>
      <c r="F582" s="68">
        <v>0</v>
      </c>
    </row>
    <row r="583" spans="1:6" s="1055" customFormat="1" ht="12.75">
      <c r="A583" s="324" t="s">
        <v>1326</v>
      </c>
      <c r="B583" s="28"/>
      <c r="C583" s="28"/>
      <c r="D583" s="28"/>
      <c r="E583" s="457"/>
      <c r="F583" s="68"/>
    </row>
    <row r="584" spans="1:6" s="1055" customFormat="1" ht="12.75">
      <c r="A584" s="394" t="s">
        <v>1320</v>
      </c>
      <c r="B584" s="68"/>
      <c r="C584" s="68"/>
      <c r="D584" s="68"/>
      <c r="E584" s="457"/>
      <c r="F584" s="68"/>
    </row>
    <row r="585" spans="1:7" s="1073" customFormat="1" ht="12.75">
      <c r="A585" s="1049" t="s">
        <v>1270</v>
      </c>
      <c r="B585" s="68">
        <v>4682942</v>
      </c>
      <c r="C585" s="271">
        <v>4682942</v>
      </c>
      <c r="D585" s="68">
        <v>4189104</v>
      </c>
      <c r="E585" s="457">
        <v>89.45453520457866</v>
      </c>
      <c r="F585" s="68">
        <v>0</v>
      </c>
      <c r="G585" s="1092"/>
    </row>
    <row r="586" spans="1:7" s="1073" customFormat="1" ht="12.75">
      <c r="A586" s="1051" t="s">
        <v>1271</v>
      </c>
      <c r="B586" s="68">
        <v>588300</v>
      </c>
      <c r="C586" s="68">
        <v>588300</v>
      </c>
      <c r="D586" s="68">
        <v>588300</v>
      </c>
      <c r="E586" s="457">
        <v>100</v>
      </c>
      <c r="F586" s="68">
        <v>0</v>
      </c>
      <c r="G586" s="1092"/>
    </row>
    <row r="587" spans="1:7" s="1073" customFormat="1" ht="12.75">
      <c r="A587" s="1051" t="s">
        <v>122</v>
      </c>
      <c r="B587" s="68">
        <v>4094642</v>
      </c>
      <c r="C587" s="68">
        <v>4094642</v>
      </c>
      <c r="D587" s="68">
        <v>3600804</v>
      </c>
      <c r="E587" s="457">
        <v>87.93940959917863</v>
      </c>
      <c r="F587" s="68">
        <v>0</v>
      </c>
      <c r="G587" s="1092"/>
    </row>
    <row r="588" spans="1:7" s="1073" customFormat="1" ht="12.75">
      <c r="A588" s="1060" t="s">
        <v>1526</v>
      </c>
      <c r="B588" s="68">
        <v>4682942</v>
      </c>
      <c r="C588" s="68">
        <v>4682942</v>
      </c>
      <c r="D588" s="68">
        <v>4189019</v>
      </c>
      <c r="E588" s="457">
        <v>89.45272010629216</v>
      </c>
      <c r="F588" s="68">
        <v>0</v>
      </c>
      <c r="G588" s="1092"/>
    </row>
    <row r="589" spans="1:7" s="1055" customFormat="1" ht="12.75">
      <c r="A589" s="1051" t="s">
        <v>1553</v>
      </c>
      <c r="B589" s="68">
        <v>623646</v>
      </c>
      <c r="C589" s="68">
        <v>623646</v>
      </c>
      <c r="D589" s="68">
        <v>138276</v>
      </c>
      <c r="E589" s="457">
        <v>22.172193840736572</v>
      </c>
      <c r="F589" s="68">
        <v>0</v>
      </c>
      <c r="G589" s="1093"/>
    </row>
    <row r="590" spans="1:7" s="1055" customFormat="1" ht="12.75">
      <c r="A590" s="1057" t="s">
        <v>650</v>
      </c>
      <c r="B590" s="68">
        <v>623646</v>
      </c>
      <c r="C590" s="68">
        <v>623646</v>
      </c>
      <c r="D590" s="68">
        <v>138276</v>
      </c>
      <c r="E590" s="457">
        <v>22.172193840736572</v>
      </c>
      <c r="F590" s="68">
        <v>0</v>
      </c>
      <c r="G590" s="1093"/>
    </row>
    <row r="591" spans="1:6" s="1055" customFormat="1" ht="12.75">
      <c r="A591" s="1050" t="s">
        <v>1537</v>
      </c>
      <c r="B591" s="68">
        <v>4059296</v>
      </c>
      <c r="C591" s="68">
        <v>4059296</v>
      </c>
      <c r="D591" s="68">
        <v>4050743</v>
      </c>
      <c r="E591" s="457">
        <v>99.78929843992653</v>
      </c>
      <c r="F591" s="68">
        <v>0</v>
      </c>
    </row>
    <row r="592" spans="1:6" s="1055" customFormat="1" ht="12.75">
      <c r="A592" s="1049" t="s">
        <v>1278</v>
      </c>
      <c r="B592" s="68">
        <v>4059296</v>
      </c>
      <c r="C592" s="68">
        <v>4059296</v>
      </c>
      <c r="D592" s="68">
        <v>4050743</v>
      </c>
      <c r="E592" s="457">
        <v>99.78929843992653</v>
      </c>
      <c r="F592" s="68">
        <v>0</v>
      </c>
    </row>
    <row r="593" spans="1:7" s="1066" customFormat="1" ht="12.75">
      <c r="A593" s="391" t="s">
        <v>1290</v>
      </c>
      <c r="B593" s="68"/>
      <c r="C593" s="68"/>
      <c r="D593" s="68"/>
      <c r="E593" s="457"/>
      <c r="F593" s="68"/>
      <c r="G593" s="1094"/>
    </row>
    <row r="594" spans="1:7" s="1066" customFormat="1" ht="12.75">
      <c r="A594" s="1049" t="s">
        <v>1270</v>
      </c>
      <c r="B594" s="68">
        <v>44435744</v>
      </c>
      <c r="C594" s="68">
        <v>23872253</v>
      </c>
      <c r="D594" s="68">
        <v>18648638</v>
      </c>
      <c r="E594" s="457">
        <v>41.967651087376865</v>
      </c>
      <c r="F594" s="68">
        <v>2677</v>
      </c>
      <c r="G594" s="1094"/>
    </row>
    <row r="595" spans="1:7" s="1066" customFormat="1" ht="12.75">
      <c r="A595" s="1050" t="s">
        <v>1271</v>
      </c>
      <c r="B595" s="68">
        <v>51304</v>
      </c>
      <c r="C595" s="68">
        <v>42754</v>
      </c>
      <c r="D595" s="68">
        <v>42754</v>
      </c>
      <c r="E595" s="457">
        <v>83.33463277717136</v>
      </c>
      <c r="F595" s="68">
        <v>2677</v>
      </c>
      <c r="G595" s="1094"/>
    </row>
    <row r="596" spans="1:7" s="1066" customFormat="1" ht="12.75">
      <c r="A596" s="1051" t="s">
        <v>122</v>
      </c>
      <c r="B596" s="68">
        <v>44384440</v>
      </c>
      <c r="C596" s="68">
        <v>23829499</v>
      </c>
      <c r="D596" s="68">
        <v>18605884</v>
      </c>
      <c r="E596" s="457">
        <v>41.9198349691919</v>
      </c>
      <c r="F596" s="68">
        <v>0</v>
      </c>
      <c r="G596" s="1094"/>
    </row>
    <row r="597" spans="1:6" s="1041" customFormat="1" ht="12.75">
      <c r="A597" s="1060" t="s">
        <v>1526</v>
      </c>
      <c r="B597" s="68">
        <v>44435744</v>
      </c>
      <c r="C597" s="68">
        <v>23872253</v>
      </c>
      <c r="D597" s="68">
        <v>10811664</v>
      </c>
      <c r="E597" s="457">
        <v>24.331007037937745</v>
      </c>
      <c r="F597" s="68">
        <v>992368</v>
      </c>
    </row>
    <row r="598" spans="1:6" s="1041" customFormat="1" ht="12.75">
      <c r="A598" s="1051" t="s">
        <v>1553</v>
      </c>
      <c r="B598" s="68">
        <v>4632406</v>
      </c>
      <c r="C598" s="68">
        <v>4353245</v>
      </c>
      <c r="D598" s="68">
        <v>2872922</v>
      </c>
      <c r="E598" s="457">
        <v>62.017923299469004</v>
      </c>
      <c r="F598" s="68">
        <v>415422</v>
      </c>
    </row>
    <row r="599" spans="1:6" s="1041" customFormat="1" ht="12.75">
      <c r="A599" s="1057" t="s">
        <v>650</v>
      </c>
      <c r="B599" s="68">
        <v>4632406</v>
      </c>
      <c r="C599" s="68">
        <v>4353245</v>
      </c>
      <c r="D599" s="68">
        <v>2872922</v>
      </c>
      <c r="E599" s="457">
        <v>62.017923299469004</v>
      </c>
      <c r="F599" s="68">
        <v>415422</v>
      </c>
    </row>
    <row r="600" spans="1:6" s="1041" customFormat="1" ht="12.75">
      <c r="A600" s="1051" t="s">
        <v>1537</v>
      </c>
      <c r="B600" s="68">
        <v>39803338</v>
      </c>
      <c r="C600" s="68">
        <v>19519008</v>
      </c>
      <c r="D600" s="68">
        <v>7938742</v>
      </c>
      <c r="E600" s="457">
        <v>19.9449151726923</v>
      </c>
      <c r="F600" s="68">
        <v>576946</v>
      </c>
    </row>
    <row r="601" spans="1:6" s="406" customFormat="1" ht="12.75">
      <c r="A601" s="396" t="s">
        <v>1278</v>
      </c>
      <c r="B601" s="498">
        <v>31649724</v>
      </c>
      <c r="C601" s="498">
        <v>13364175</v>
      </c>
      <c r="D601" s="498">
        <v>5798280</v>
      </c>
      <c r="E601" s="457">
        <v>18.32015975873913</v>
      </c>
      <c r="F601" s="68">
        <v>226268</v>
      </c>
    </row>
    <row r="602" spans="1:6" s="406" customFormat="1" ht="12.75">
      <c r="A602" s="1051" t="s">
        <v>1279</v>
      </c>
      <c r="B602" s="498">
        <v>8153614</v>
      </c>
      <c r="C602" s="498">
        <v>6154833</v>
      </c>
      <c r="D602" s="498">
        <v>2140462</v>
      </c>
      <c r="E602" s="457">
        <v>26.251696486981114</v>
      </c>
      <c r="F602" s="68">
        <v>350678</v>
      </c>
    </row>
    <row r="603" spans="1:6" s="1055" customFormat="1" ht="12.75">
      <c r="A603" s="322" t="s">
        <v>1297</v>
      </c>
      <c r="B603" s="68"/>
      <c r="C603" s="68"/>
      <c r="D603" s="68"/>
      <c r="E603" s="457"/>
      <c r="F603" s="68"/>
    </row>
    <row r="604" spans="1:6" s="1055" customFormat="1" ht="12.75">
      <c r="A604" s="1049" t="s">
        <v>1270</v>
      </c>
      <c r="B604" s="68">
        <v>284000</v>
      </c>
      <c r="C604" s="68">
        <v>169575</v>
      </c>
      <c r="D604" s="68">
        <v>169575</v>
      </c>
      <c r="E604" s="457">
        <v>59.70950704225352</v>
      </c>
      <c r="F604" s="68">
        <v>120607</v>
      </c>
    </row>
    <row r="605" spans="1:6" s="1055" customFormat="1" ht="12.75">
      <c r="A605" s="1050" t="s">
        <v>1271</v>
      </c>
      <c r="B605" s="68">
        <v>284000</v>
      </c>
      <c r="C605" s="68">
        <v>169575</v>
      </c>
      <c r="D605" s="68">
        <v>169575</v>
      </c>
      <c r="E605" s="457">
        <v>59.70950704225352</v>
      </c>
      <c r="F605" s="68">
        <v>120607</v>
      </c>
    </row>
    <row r="606" spans="1:6" s="1055" customFormat="1" ht="12.75">
      <c r="A606" s="1049" t="s">
        <v>1526</v>
      </c>
      <c r="B606" s="68">
        <v>284000</v>
      </c>
      <c r="C606" s="68">
        <v>169575</v>
      </c>
      <c r="D606" s="68">
        <v>151259</v>
      </c>
      <c r="E606" s="457">
        <v>53.26021126760563</v>
      </c>
      <c r="F606" s="68">
        <v>108431</v>
      </c>
    </row>
    <row r="607" spans="1:6" s="1055" customFormat="1" ht="12.75">
      <c r="A607" s="1050" t="s">
        <v>1553</v>
      </c>
      <c r="B607" s="68">
        <v>26400</v>
      </c>
      <c r="C607" s="68">
        <v>10328</v>
      </c>
      <c r="D607" s="68">
        <v>8907</v>
      </c>
      <c r="E607" s="457">
        <v>33.73863636363637</v>
      </c>
      <c r="F607" s="68">
        <v>5255</v>
      </c>
    </row>
    <row r="608" spans="1:6" s="1055" customFormat="1" ht="12.75">
      <c r="A608" s="1052" t="s">
        <v>650</v>
      </c>
      <c r="B608" s="68">
        <v>26400</v>
      </c>
      <c r="C608" s="68">
        <v>10328</v>
      </c>
      <c r="D608" s="68">
        <v>8907</v>
      </c>
      <c r="E608" s="457">
        <v>33.73863636363637</v>
      </c>
      <c r="F608" s="68">
        <v>5255</v>
      </c>
    </row>
    <row r="609" spans="1:6" s="1055" customFormat="1" ht="12.75">
      <c r="A609" s="1050" t="s">
        <v>1537</v>
      </c>
      <c r="B609" s="68">
        <v>257600</v>
      </c>
      <c r="C609" s="68">
        <v>159247</v>
      </c>
      <c r="D609" s="68">
        <v>142352</v>
      </c>
      <c r="E609" s="457">
        <v>55.2608695652174</v>
      </c>
      <c r="F609" s="68">
        <v>103176</v>
      </c>
    </row>
    <row r="610" spans="1:6" s="1055" customFormat="1" ht="12.75">
      <c r="A610" s="1052" t="s">
        <v>910</v>
      </c>
      <c r="B610" s="68">
        <v>257600</v>
      </c>
      <c r="C610" s="68">
        <v>159247</v>
      </c>
      <c r="D610" s="68">
        <v>142352</v>
      </c>
      <c r="E610" s="457">
        <v>55.2608695652174</v>
      </c>
      <c r="F610" s="68">
        <v>103176</v>
      </c>
    </row>
    <row r="611" spans="1:6" s="406" customFormat="1" ht="12.75">
      <c r="A611" s="322" t="s">
        <v>1300</v>
      </c>
      <c r="B611" s="498"/>
      <c r="C611" s="498"/>
      <c r="D611" s="498"/>
      <c r="E611" s="457"/>
      <c r="F611" s="68"/>
    </row>
    <row r="612" spans="1:6" s="406" customFormat="1" ht="12.75">
      <c r="A612" s="1060" t="s">
        <v>1270</v>
      </c>
      <c r="B612" s="498">
        <v>11123</v>
      </c>
      <c r="C612" s="498">
        <v>2768</v>
      </c>
      <c r="D612" s="498">
        <v>2768</v>
      </c>
      <c r="E612" s="457">
        <v>24.88537265126315</v>
      </c>
      <c r="F612" s="68">
        <v>0</v>
      </c>
    </row>
    <row r="613" spans="1:6" s="406" customFormat="1" ht="12.75">
      <c r="A613" s="1051" t="s">
        <v>1271</v>
      </c>
      <c r="B613" s="498">
        <v>11123</v>
      </c>
      <c r="C613" s="498">
        <v>2768</v>
      </c>
      <c r="D613" s="498">
        <v>2768</v>
      </c>
      <c r="E613" s="457">
        <v>24.88537265126315</v>
      </c>
      <c r="F613" s="68">
        <v>0</v>
      </c>
    </row>
    <row r="614" spans="1:6" s="406" customFormat="1" ht="12.75">
      <c r="A614" s="1060" t="s">
        <v>1526</v>
      </c>
      <c r="B614" s="498">
        <v>11123</v>
      </c>
      <c r="C614" s="498">
        <v>2768</v>
      </c>
      <c r="D614" s="498">
        <v>2768</v>
      </c>
      <c r="E614" s="457">
        <v>24.88537265126315</v>
      </c>
      <c r="F614" s="68">
        <v>0</v>
      </c>
    </row>
    <row r="615" spans="1:6" s="406" customFormat="1" ht="12.75">
      <c r="A615" s="1051" t="s">
        <v>1553</v>
      </c>
      <c r="B615" s="498">
        <v>11123</v>
      </c>
      <c r="C615" s="498">
        <v>2768</v>
      </c>
      <c r="D615" s="498">
        <v>2768</v>
      </c>
      <c r="E615" s="457">
        <v>24.88537265126315</v>
      </c>
      <c r="F615" s="68">
        <v>0</v>
      </c>
    </row>
    <row r="616" spans="1:6" s="406" customFormat="1" ht="12.75">
      <c r="A616" s="1057" t="s">
        <v>650</v>
      </c>
      <c r="B616" s="498">
        <v>11123</v>
      </c>
      <c r="C616" s="498">
        <v>2768</v>
      </c>
      <c r="D616" s="498">
        <v>2768</v>
      </c>
      <c r="E616" s="457">
        <v>24.88537265126315</v>
      </c>
      <c r="F616" s="68">
        <v>0</v>
      </c>
    </row>
    <row r="617" spans="1:6" s="406" customFormat="1" ht="12.75">
      <c r="A617" s="322" t="s">
        <v>1307</v>
      </c>
      <c r="B617" s="498"/>
      <c r="C617" s="498"/>
      <c r="D617" s="498"/>
      <c r="E617" s="457"/>
      <c r="F617" s="68"/>
    </row>
    <row r="618" spans="1:6" s="406" customFormat="1" ht="12.75">
      <c r="A618" s="1060" t="s">
        <v>1270</v>
      </c>
      <c r="B618" s="498">
        <v>9535</v>
      </c>
      <c r="C618" s="498">
        <v>9535</v>
      </c>
      <c r="D618" s="498">
        <v>9535</v>
      </c>
      <c r="E618" s="457">
        <v>100</v>
      </c>
      <c r="F618" s="68">
        <v>0</v>
      </c>
    </row>
    <row r="619" spans="1:6" s="406" customFormat="1" ht="12.75">
      <c r="A619" s="1051" t="s">
        <v>1271</v>
      </c>
      <c r="B619" s="498">
        <v>9535</v>
      </c>
      <c r="C619" s="498">
        <v>9535</v>
      </c>
      <c r="D619" s="498">
        <v>9535</v>
      </c>
      <c r="E619" s="457">
        <v>100</v>
      </c>
      <c r="F619" s="68">
        <v>0</v>
      </c>
    </row>
    <row r="620" spans="1:6" s="406" customFormat="1" ht="12.75">
      <c r="A620" s="1060" t="s">
        <v>1526</v>
      </c>
      <c r="B620" s="498">
        <v>9535</v>
      </c>
      <c r="C620" s="498">
        <v>9535</v>
      </c>
      <c r="D620" s="498">
        <v>1760</v>
      </c>
      <c r="E620" s="457">
        <v>18.45831148400629</v>
      </c>
      <c r="F620" s="68">
        <v>647</v>
      </c>
    </row>
    <row r="621" spans="1:6" s="406" customFormat="1" ht="12.75">
      <c r="A621" s="1051" t="s">
        <v>1553</v>
      </c>
      <c r="B621" s="498">
        <v>9535</v>
      </c>
      <c r="C621" s="498">
        <v>9535</v>
      </c>
      <c r="D621" s="498">
        <v>1760</v>
      </c>
      <c r="E621" s="457">
        <v>18.45831148400629</v>
      </c>
      <c r="F621" s="68">
        <v>647</v>
      </c>
    </row>
    <row r="622" spans="1:6" s="406" customFormat="1" ht="12.75">
      <c r="A622" s="1057" t="s">
        <v>650</v>
      </c>
      <c r="B622" s="498">
        <v>9535</v>
      </c>
      <c r="C622" s="498">
        <v>9535</v>
      </c>
      <c r="D622" s="498">
        <v>1760</v>
      </c>
      <c r="E622" s="457">
        <v>18.45831148400629</v>
      </c>
      <c r="F622" s="68">
        <v>647</v>
      </c>
    </row>
    <row r="623" spans="1:6" s="406" customFormat="1" ht="12.75">
      <c r="A623" s="391" t="s">
        <v>1310</v>
      </c>
      <c r="B623" s="68"/>
      <c r="C623" s="271"/>
      <c r="D623" s="271"/>
      <c r="E623" s="457"/>
      <c r="F623" s="68"/>
    </row>
    <row r="624" spans="1:7" s="1062" customFormat="1" ht="12.75">
      <c r="A624" s="1049" t="s">
        <v>1270</v>
      </c>
      <c r="B624" s="68">
        <v>373227</v>
      </c>
      <c r="C624" s="68">
        <v>253432</v>
      </c>
      <c r="D624" s="68">
        <v>176114</v>
      </c>
      <c r="E624" s="457">
        <v>47.18683267823604</v>
      </c>
      <c r="F624" s="68">
        <v>0</v>
      </c>
      <c r="G624" s="1096"/>
    </row>
    <row r="625" spans="1:7" s="1062" customFormat="1" ht="12.75" hidden="1">
      <c r="A625" s="1056" t="s">
        <v>121</v>
      </c>
      <c r="B625" s="475"/>
      <c r="C625" s="475">
        <v>0</v>
      </c>
      <c r="D625" s="475">
        <v>0</v>
      </c>
      <c r="E625" s="457" t="e">
        <v>#DIV/0!</v>
      </c>
      <c r="F625" s="68">
        <v>0</v>
      </c>
      <c r="G625" s="1096"/>
    </row>
    <row r="626" spans="1:7" s="1062" customFormat="1" ht="12.75">
      <c r="A626" s="1051" t="s">
        <v>122</v>
      </c>
      <c r="B626" s="68">
        <v>373227</v>
      </c>
      <c r="C626" s="68">
        <v>253432</v>
      </c>
      <c r="D626" s="68">
        <v>176114</v>
      </c>
      <c r="E626" s="457">
        <v>47.18683267823604</v>
      </c>
      <c r="F626" s="68">
        <v>0</v>
      </c>
      <c r="G626" s="1096"/>
    </row>
    <row r="627" spans="1:7" s="1062" customFormat="1" ht="12.75">
      <c r="A627" s="1060" t="s">
        <v>1526</v>
      </c>
      <c r="B627" s="68">
        <v>373227</v>
      </c>
      <c r="C627" s="68">
        <v>253432</v>
      </c>
      <c r="D627" s="68">
        <v>67349</v>
      </c>
      <c r="E627" s="457">
        <v>18.04505033129972</v>
      </c>
      <c r="F627" s="68">
        <v>66465</v>
      </c>
      <c r="G627" s="1096"/>
    </row>
    <row r="628" spans="1:7" s="1062" customFormat="1" ht="12.75">
      <c r="A628" s="1051" t="s">
        <v>1553</v>
      </c>
      <c r="B628" s="68">
        <v>373227</v>
      </c>
      <c r="C628" s="68">
        <v>253432</v>
      </c>
      <c r="D628" s="68">
        <v>67349</v>
      </c>
      <c r="E628" s="457">
        <v>18.04505033129972</v>
      </c>
      <c r="F628" s="68">
        <v>66465</v>
      </c>
      <c r="G628" s="1096"/>
    </row>
    <row r="629" spans="1:7" s="406" customFormat="1" ht="12.75">
      <c r="A629" s="1057" t="s">
        <v>650</v>
      </c>
      <c r="B629" s="68">
        <v>368227</v>
      </c>
      <c r="C629" s="68">
        <v>248432</v>
      </c>
      <c r="D629" s="68">
        <v>67349</v>
      </c>
      <c r="E629" s="457">
        <v>18.29007650172312</v>
      </c>
      <c r="F629" s="68">
        <v>66465</v>
      </c>
      <c r="G629" s="1097"/>
    </row>
    <row r="630" spans="1:6" s="406" customFormat="1" ht="12.75">
      <c r="A630" s="1057" t="s">
        <v>1629</v>
      </c>
      <c r="B630" s="68">
        <v>5000</v>
      </c>
      <c r="C630" s="68">
        <v>5000</v>
      </c>
      <c r="D630" s="68">
        <v>0</v>
      </c>
      <c r="E630" s="457">
        <v>0</v>
      </c>
      <c r="F630" s="68">
        <v>0</v>
      </c>
    </row>
    <row r="631" spans="1:6" s="406" customFormat="1" ht="12.75">
      <c r="A631" s="1058" t="s">
        <v>1638</v>
      </c>
      <c r="B631" s="68">
        <v>5000</v>
      </c>
      <c r="C631" s="68">
        <v>5000</v>
      </c>
      <c r="D631" s="68">
        <v>0</v>
      </c>
      <c r="E631" s="457">
        <v>0</v>
      </c>
      <c r="F631" s="68">
        <v>0</v>
      </c>
    </row>
    <row r="632" spans="1:6" ht="25.5">
      <c r="A632" s="391" t="s">
        <v>1322</v>
      </c>
      <c r="B632" s="68"/>
      <c r="C632" s="68"/>
      <c r="D632" s="68"/>
      <c r="E632" s="457"/>
      <c r="F632" s="68"/>
    </row>
    <row r="633" spans="1:7" s="1090" customFormat="1" ht="12.75">
      <c r="A633" s="1049" t="s">
        <v>1270</v>
      </c>
      <c r="B633" s="68">
        <v>2024898</v>
      </c>
      <c r="C633" s="68">
        <v>1773868</v>
      </c>
      <c r="D633" s="68">
        <v>1773868</v>
      </c>
      <c r="E633" s="457">
        <v>87.60283234019688</v>
      </c>
      <c r="F633" s="68">
        <v>381261</v>
      </c>
      <c r="G633" s="1089"/>
    </row>
    <row r="634" spans="1:7" s="1090" customFormat="1" ht="12.75">
      <c r="A634" s="1050" t="s">
        <v>1271</v>
      </c>
      <c r="B634" s="68">
        <v>2024898</v>
      </c>
      <c r="C634" s="68">
        <v>1773868</v>
      </c>
      <c r="D634" s="68">
        <v>1773868</v>
      </c>
      <c r="E634" s="457">
        <v>87.60283234019688</v>
      </c>
      <c r="F634" s="68">
        <v>381261</v>
      </c>
      <c r="G634" s="1089"/>
    </row>
    <row r="635" spans="1:7" s="1090" customFormat="1" ht="12.75" hidden="1">
      <c r="A635" s="1056" t="s">
        <v>121</v>
      </c>
      <c r="B635" s="475"/>
      <c r="C635" s="475">
        <v>0</v>
      </c>
      <c r="D635" s="475">
        <v>0</v>
      </c>
      <c r="E635" s="1059">
        <v>0</v>
      </c>
      <c r="F635" s="68">
        <v>0</v>
      </c>
      <c r="G635" s="1089"/>
    </row>
    <row r="636" spans="1:7" s="1090" customFormat="1" ht="12.75">
      <c r="A636" s="1049" t="s">
        <v>1526</v>
      </c>
      <c r="B636" s="68">
        <v>2024898</v>
      </c>
      <c r="C636" s="68">
        <v>1773868</v>
      </c>
      <c r="D636" s="68">
        <v>1071229</v>
      </c>
      <c r="E636" s="457">
        <v>52.90286226763027</v>
      </c>
      <c r="F636" s="68">
        <v>156193</v>
      </c>
      <c r="G636" s="1089"/>
    </row>
    <row r="637" spans="1:6" ht="12.75">
      <c r="A637" s="1050" t="s">
        <v>1537</v>
      </c>
      <c r="B637" s="68">
        <v>2024898</v>
      </c>
      <c r="C637" s="68">
        <v>1773868</v>
      </c>
      <c r="D637" s="68">
        <v>1071229</v>
      </c>
      <c r="E637" s="457">
        <v>52.90286226763027</v>
      </c>
      <c r="F637" s="68">
        <v>156193</v>
      </c>
    </row>
    <row r="638" spans="1:6" ht="12.75">
      <c r="A638" s="1052" t="s">
        <v>914</v>
      </c>
      <c r="B638" s="68">
        <v>2024898</v>
      </c>
      <c r="C638" s="68">
        <v>1773868</v>
      </c>
      <c r="D638" s="68">
        <v>1071229</v>
      </c>
      <c r="E638" s="457">
        <v>52.90286226763027</v>
      </c>
      <c r="F638" s="68">
        <v>156193</v>
      </c>
    </row>
    <row r="639" spans="1:6" ht="12.75">
      <c r="A639" s="322" t="s">
        <v>1315</v>
      </c>
      <c r="B639" s="68"/>
      <c r="C639" s="68"/>
      <c r="D639" s="68"/>
      <c r="E639" s="457"/>
      <c r="F639" s="68"/>
    </row>
    <row r="640" spans="1:6" ht="12.75">
      <c r="A640" s="1049" t="s">
        <v>1270</v>
      </c>
      <c r="B640" s="68">
        <v>720831</v>
      </c>
      <c r="C640" s="68">
        <v>0</v>
      </c>
      <c r="D640" s="68">
        <v>0</v>
      </c>
      <c r="E640" s="457">
        <v>0</v>
      </c>
      <c r="F640" s="68">
        <v>0</v>
      </c>
    </row>
    <row r="641" spans="1:6" ht="12.75">
      <c r="A641" s="1050" t="s">
        <v>1271</v>
      </c>
      <c r="B641" s="68">
        <v>720831</v>
      </c>
      <c r="C641" s="68">
        <v>0</v>
      </c>
      <c r="D641" s="68">
        <v>0</v>
      </c>
      <c r="E641" s="457">
        <v>0</v>
      </c>
      <c r="F641" s="68">
        <v>0</v>
      </c>
    </row>
    <row r="642" spans="1:6" ht="12.75">
      <c r="A642" s="1049" t="s">
        <v>1526</v>
      </c>
      <c r="B642" s="68">
        <v>720831</v>
      </c>
      <c r="C642" s="68">
        <v>0</v>
      </c>
      <c r="D642" s="68">
        <v>0</v>
      </c>
      <c r="E642" s="457">
        <v>0</v>
      </c>
      <c r="F642" s="68">
        <v>0</v>
      </c>
    </row>
    <row r="643" spans="1:6" ht="12.75">
      <c r="A643" s="1051" t="s">
        <v>1553</v>
      </c>
      <c r="B643" s="68">
        <v>669331</v>
      </c>
      <c r="C643" s="68">
        <v>0</v>
      </c>
      <c r="D643" s="68">
        <v>0</v>
      </c>
      <c r="E643" s="457">
        <v>0</v>
      </c>
      <c r="F643" s="68">
        <v>0</v>
      </c>
    </row>
    <row r="644" spans="1:6" ht="12.75">
      <c r="A644" s="1052" t="s">
        <v>650</v>
      </c>
      <c r="B644" s="68">
        <v>608551</v>
      </c>
      <c r="C644" s="68">
        <v>0</v>
      </c>
      <c r="D644" s="68">
        <v>0</v>
      </c>
      <c r="E644" s="457">
        <v>0</v>
      </c>
      <c r="F644" s="68">
        <v>0</v>
      </c>
    </row>
    <row r="645" spans="1:6" ht="12.75">
      <c r="A645" s="1052" t="s">
        <v>1629</v>
      </c>
      <c r="B645" s="68">
        <v>60780</v>
      </c>
      <c r="C645" s="68">
        <v>0</v>
      </c>
      <c r="D645" s="68">
        <v>0</v>
      </c>
      <c r="E645" s="457">
        <v>0</v>
      </c>
      <c r="F645" s="68">
        <v>0</v>
      </c>
    </row>
    <row r="646" spans="1:6" ht="12.75">
      <c r="A646" s="1053" t="s">
        <v>1308</v>
      </c>
      <c r="B646" s="68">
        <v>60780</v>
      </c>
      <c r="C646" s="68">
        <v>0</v>
      </c>
      <c r="D646" s="68">
        <v>0</v>
      </c>
      <c r="E646" s="457">
        <v>0</v>
      </c>
      <c r="F646" s="68">
        <v>0</v>
      </c>
    </row>
    <row r="647" spans="1:6" ht="12.75">
      <c r="A647" s="1050" t="s">
        <v>1537</v>
      </c>
      <c r="B647" s="68">
        <v>51500</v>
      </c>
      <c r="C647" s="68">
        <v>0</v>
      </c>
      <c r="D647" s="68">
        <v>0</v>
      </c>
      <c r="E647" s="457">
        <v>0</v>
      </c>
      <c r="F647" s="68">
        <v>0</v>
      </c>
    </row>
    <row r="648" spans="1:6" ht="12.75">
      <c r="A648" s="1052" t="s">
        <v>910</v>
      </c>
      <c r="B648" s="68">
        <v>51500</v>
      </c>
      <c r="C648" s="68">
        <v>0</v>
      </c>
      <c r="D648" s="68">
        <v>0</v>
      </c>
      <c r="E648" s="457">
        <v>0</v>
      </c>
      <c r="F648" s="68">
        <v>0</v>
      </c>
    </row>
    <row r="649" spans="1:6" s="1055" customFormat="1" ht="12.75">
      <c r="A649" s="394" t="s">
        <v>1327</v>
      </c>
      <c r="B649" s="28"/>
      <c r="C649" s="28"/>
      <c r="D649" s="28"/>
      <c r="E649" s="457"/>
      <c r="F649" s="68"/>
    </row>
    <row r="650" spans="1:6" s="1055" customFormat="1" ht="12.75">
      <c r="A650" s="394" t="s">
        <v>1320</v>
      </c>
      <c r="B650" s="68"/>
      <c r="C650" s="68"/>
      <c r="D650" s="68"/>
      <c r="E650" s="457"/>
      <c r="F650" s="68"/>
    </row>
    <row r="651" spans="1:7" s="1073" customFormat="1" ht="12.75">
      <c r="A651" s="1049" t="s">
        <v>1270</v>
      </c>
      <c r="B651" s="271">
        <v>2913522</v>
      </c>
      <c r="C651" s="271">
        <v>2905087</v>
      </c>
      <c r="D651" s="271">
        <v>2117290</v>
      </c>
      <c r="E651" s="457">
        <v>72.67115195972434</v>
      </c>
      <c r="F651" s="68">
        <v>320681</v>
      </c>
      <c r="G651" s="1092"/>
    </row>
    <row r="652" spans="1:7" s="1073" customFormat="1" ht="12.75">
      <c r="A652" s="1050" t="s">
        <v>1271</v>
      </c>
      <c r="B652" s="271">
        <v>116220</v>
      </c>
      <c r="C652" s="271">
        <v>116220</v>
      </c>
      <c r="D652" s="271">
        <v>116220</v>
      </c>
      <c r="E652" s="457">
        <v>100</v>
      </c>
      <c r="F652" s="68">
        <v>0</v>
      </c>
      <c r="G652" s="1092"/>
    </row>
    <row r="653" spans="1:7" s="1073" customFormat="1" ht="12.75" hidden="1">
      <c r="A653" s="1056" t="s">
        <v>122</v>
      </c>
      <c r="B653" s="475">
        <v>0</v>
      </c>
      <c r="C653" s="475">
        <v>0</v>
      </c>
      <c r="D653" s="475">
        <v>302</v>
      </c>
      <c r="E653" s="457" t="e">
        <v>#DIV/0!</v>
      </c>
      <c r="F653" s="68">
        <v>0</v>
      </c>
      <c r="G653" s="1092"/>
    </row>
    <row r="654" spans="1:7" s="1073" customFormat="1" ht="12.75">
      <c r="A654" s="1050" t="s">
        <v>121</v>
      </c>
      <c r="B654" s="271">
        <v>280363</v>
      </c>
      <c r="C654" s="271">
        <v>279559</v>
      </c>
      <c r="D654" s="271">
        <v>264276</v>
      </c>
      <c r="E654" s="457">
        <v>94.26208165842141</v>
      </c>
      <c r="F654" s="68">
        <v>1664</v>
      </c>
      <c r="G654" s="1092"/>
    </row>
    <row r="655" spans="1:7" s="1073" customFormat="1" ht="12.75">
      <c r="A655" s="1050" t="s">
        <v>1272</v>
      </c>
      <c r="B655" s="271">
        <v>529112</v>
      </c>
      <c r="C655" s="271">
        <v>529112</v>
      </c>
      <c r="D655" s="271">
        <v>380153</v>
      </c>
      <c r="E655" s="457">
        <v>71.8473593492493</v>
      </c>
      <c r="F655" s="68">
        <v>82884</v>
      </c>
      <c r="G655" s="1092"/>
    </row>
    <row r="656" spans="1:7" s="1073" customFormat="1" ht="12" customHeight="1">
      <c r="A656" s="1050" t="s">
        <v>1288</v>
      </c>
      <c r="B656" s="271">
        <v>1987827</v>
      </c>
      <c r="C656" s="271">
        <v>1980196</v>
      </c>
      <c r="D656" s="271">
        <v>1356339</v>
      </c>
      <c r="E656" s="457">
        <v>68.23224556261687</v>
      </c>
      <c r="F656" s="68">
        <v>236133</v>
      </c>
      <c r="G656" s="1092"/>
    </row>
    <row r="657" spans="1:7" s="1073" customFormat="1" ht="12.75">
      <c r="A657" s="1049" t="s">
        <v>1526</v>
      </c>
      <c r="B657" s="271">
        <v>3175136</v>
      </c>
      <c r="C657" s="271">
        <v>3166701</v>
      </c>
      <c r="D657" s="271">
        <v>2042926</v>
      </c>
      <c r="E657" s="457">
        <v>64.34136994446852</v>
      </c>
      <c r="F657" s="68">
        <v>446254</v>
      </c>
      <c r="G657" s="1092"/>
    </row>
    <row r="658" spans="1:7" s="1055" customFormat="1" ht="12.75">
      <c r="A658" s="1051" t="s">
        <v>1553</v>
      </c>
      <c r="B658" s="271">
        <v>1313952</v>
      </c>
      <c r="C658" s="271">
        <v>1305517</v>
      </c>
      <c r="D658" s="271">
        <v>815556</v>
      </c>
      <c r="E658" s="457">
        <v>62.06893402498721</v>
      </c>
      <c r="F658" s="68">
        <v>63250</v>
      </c>
      <c r="G658" s="1093"/>
    </row>
    <row r="659" spans="1:6" s="1041" customFormat="1" ht="12.75">
      <c r="A659" s="1052" t="s">
        <v>650</v>
      </c>
      <c r="B659" s="271">
        <v>1313952</v>
      </c>
      <c r="C659" s="271">
        <v>1305517</v>
      </c>
      <c r="D659" s="271">
        <v>815556</v>
      </c>
      <c r="E659" s="457">
        <v>62.06893402498721</v>
      </c>
      <c r="F659" s="68">
        <v>63250</v>
      </c>
    </row>
    <row r="660" spans="1:6" s="1041" customFormat="1" ht="12.75">
      <c r="A660" s="1050" t="s">
        <v>1537</v>
      </c>
      <c r="B660" s="271">
        <v>1861184</v>
      </c>
      <c r="C660" s="271">
        <v>1861184</v>
      </c>
      <c r="D660" s="271">
        <v>1227370</v>
      </c>
      <c r="E660" s="457">
        <v>65.94565609848354</v>
      </c>
      <c r="F660" s="68">
        <v>383004</v>
      </c>
    </row>
    <row r="661" spans="1:6" s="1041" customFormat="1" ht="12.75">
      <c r="A661" s="1052" t="s">
        <v>910</v>
      </c>
      <c r="B661" s="271">
        <v>1861184</v>
      </c>
      <c r="C661" s="271">
        <v>1861184</v>
      </c>
      <c r="D661" s="271">
        <v>1227370</v>
      </c>
      <c r="E661" s="457">
        <v>65.94565609848354</v>
      </c>
      <c r="F661" s="68">
        <v>383004</v>
      </c>
    </row>
    <row r="662" spans="1:6" s="1041" customFormat="1" ht="12.75">
      <c r="A662" s="303" t="s">
        <v>1541</v>
      </c>
      <c r="B662" s="271">
        <v>-261614</v>
      </c>
      <c r="C662" s="271">
        <v>-261614</v>
      </c>
      <c r="D662" s="271">
        <v>74364</v>
      </c>
      <c r="E662" s="457" t="s">
        <v>1083</v>
      </c>
      <c r="F662" s="68">
        <v>-125573</v>
      </c>
    </row>
    <row r="663" spans="1:6" s="1041" customFormat="1" ht="25.5">
      <c r="A663" s="273" t="s">
        <v>1670</v>
      </c>
      <c r="B663" s="271">
        <v>261614</v>
      </c>
      <c r="C663" s="271">
        <v>261614</v>
      </c>
      <c r="D663" s="271" t="s">
        <v>1083</v>
      </c>
      <c r="E663" s="457" t="s">
        <v>1083</v>
      </c>
      <c r="F663" s="68" t="s">
        <v>1083</v>
      </c>
    </row>
    <row r="664" spans="1:6" s="1055" customFormat="1" ht="12.75">
      <c r="A664" s="391" t="s">
        <v>1290</v>
      </c>
      <c r="B664" s="271"/>
      <c r="C664" s="271"/>
      <c r="D664" s="271"/>
      <c r="E664" s="457"/>
      <c r="F664" s="68"/>
    </row>
    <row r="665" spans="1:6" s="1055" customFormat="1" ht="12.75">
      <c r="A665" s="1049" t="s">
        <v>1270</v>
      </c>
      <c r="B665" s="271">
        <v>168673</v>
      </c>
      <c r="C665" s="271">
        <v>168673</v>
      </c>
      <c r="D665" s="271">
        <v>168673</v>
      </c>
      <c r="E665" s="457">
        <v>100</v>
      </c>
      <c r="F665" s="68">
        <v>168673</v>
      </c>
    </row>
    <row r="666" spans="1:6" s="1055" customFormat="1" ht="12.75" hidden="1">
      <c r="A666" s="1056" t="s">
        <v>1328</v>
      </c>
      <c r="B666" s="475">
        <v>0</v>
      </c>
      <c r="C666" s="475">
        <v>0</v>
      </c>
      <c r="D666" s="475">
        <v>0</v>
      </c>
      <c r="E666" s="457" t="e">
        <v>#DIV/0!</v>
      </c>
      <c r="F666" s="68">
        <v>0</v>
      </c>
    </row>
    <row r="667" spans="1:6" s="1055" customFormat="1" ht="12.75">
      <c r="A667" s="1051" t="s">
        <v>122</v>
      </c>
      <c r="B667" s="271">
        <v>168673</v>
      </c>
      <c r="C667" s="271">
        <v>168673</v>
      </c>
      <c r="D667" s="271">
        <v>168673</v>
      </c>
      <c r="E667" s="457">
        <v>100</v>
      </c>
      <c r="F667" s="68">
        <v>168673</v>
      </c>
    </row>
    <row r="668" spans="1:6" s="1055" customFormat="1" ht="12.75" hidden="1">
      <c r="A668" s="1056" t="s">
        <v>121</v>
      </c>
      <c r="B668" s="475">
        <v>0</v>
      </c>
      <c r="C668" s="475">
        <v>0</v>
      </c>
      <c r="D668" s="475">
        <v>0</v>
      </c>
      <c r="E668" s="457" t="e">
        <v>#DIV/0!</v>
      </c>
      <c r="F668" s="68">
        <v>0</v>
      </c>
    </row>
    <row r="669" spans="1:6" s="1055" customFormat="1" ht="12.75">
      <c r="A669" s="1060" t="s">
        <v>1526</v>
      </c>
      <c r="B669" s="271">
        <v>168673</v>
      </c>
      <c r="C669" s="271">
        <v>168673</v>
      </c>
      <c r="D669" s="271">
        <v>5774</v>
      </c>
      <c r="E669" s="457">
        <v>3.4231916192870226</v>
      </c>
      <c r="F669" s="68">
        <v>5774</v>
      </c>
    </row>
    <row r="670" spans="1:6" s="1055" customFormat="1" ht="12.75">
      <c r="A670" s="1051" t="s">
        <v>1553</v>
      </c>
      <c r="B670" s="271">
        <v>168673</v>
      </c>
      <c r="C670" s="271">
        <v>168673</v>
      </c>
      <c r="D670" s="271">
        <v>5774</v>
      </c>
      <c r="E670" s="457">
        <v>3.4231916192870226</v>
      </c>
      <c r="F670" s="68">
        <v>5774</v>
      </c>
    </row>
    <row r="671" spans="1:6" s="1055" customFormat="1" ht="12.75">
      <c r="A671" s="1057" t="s">
        <v>650</v>
      </c>
      <c r="B671" s="271">
        <v>168673</v>
      </c>
      <c r="C671" s="271">
        <v>168673</v>
      </c>
      <c r="D671" s="271">
        <v>5774</v>
      </c>
      <c r="E671" s="457">
        <v>3.4231916192870226</v>
      </c>
      <c r="F671" s="68">
        <v>5774</v>
      </c>
    </row>
    <row r="672" spans="1:6" s="1041" customFormat="1" ht="12.75">
      <c r="A672" s="394" t="s">
        <v>1297</v>
      </c>
      <c r="B672" s="68"/>
      <c r="C672" s="68"/>
      <c r="D672" s="68"/>
      <c r="E672" s="457"/>
      <c r="F672" s="68"/>
    </row>
    <row r="673" spans="1:6" s="1041" customFormat="1" ht="12.75">
      <c r="A673" s="1049" t="s">
        <v>1270</v>
      </c>
      <c r="B673" s="271">
        <v>9624620</v>
      </c>
      <c r="C673" s="271">
        <v>8562472</v>
      </c>
      <c r="D673" s="271">
        <v>8562472</v>
      </c>
      <c r="E673" s="457">
        <v>88.96426040716413</v>
      </c>
      <c r="F673" s="68">
        <v>286688</v>
      </c>
    </row>
    <row r="674" spans="1:7" s="1066" customFormat="1" ht="12.75">
      <c r="A674" s="1051" t="s">
        <v>1271</v>
      </c>
      <c r="B674" s="68">
        <v>9624620</v>
      </c>
      <c r="C674" s="68">
        <v>8562472</v>
      </c>
      <c r="D674" s="68">
        <v>8562472</v>
      </c>
      <c r="E674" s="457">
        <v>88.96426040716413</v>
      </c>
      <c r="F674" s="68">
        <v>286688</v>
      </c>
      <c r="G674" s="1094"/>
    </row>
    <row r="675" spans="1:7" s="1066" customFormat="1" ht="12.75" hidden="1">
      <c r="A675" s="1056" t="s">
        <v>121</v>
      </c>
      <c r="B675" s="475">
        <v>0</v>
      </c>
      <c r="C675" s="475">
        <v>0</v>
      </c>
      <c r="D675" s="475">
        <v>0</v>
      </c>
      <c r="E675" s="1059">
        <v>0</v>
      </c>
      <c r="F675" s="68">
        <v>0</v>
      </c>
      <c r="G675" s="1094"/>
    </row>
    <row r="676" spans="1:7" s="1066" customFormat="1" ht="12.75">
      <c r="A676" s="1060" t="s">
        <v>1526</v>
      </c>
      <c r="B676" s="68">
        <v>9624620</v>
      </c>
      <c r="C676" s="68">
        <v>8562472</v>
      </c>
      <c r="D676" s="68">
        <v>4564430</v>
      </c>
      <c r="E676" s="457">
        <v>47.424521695402</v>
      </c>
      <c r="F676" s="68">
        <v>970053</v>
      </c>
      <c r="G676" s="1094"/>
    </row>
    <row r="677" spans="1:6" s="1041" customFormat="1" ht="12.75">
      <c r="A677" s="1051" t="s">
        <v>1553</v>
      </c>
      <c r="B677" s="68">
        <v>2475780</v>
      </c>
      <c r="C677" s="68">
        <v>1779045</v>
      </c>
      <c r="D677" s="68">
        <v>950149</v>
      </c>
      <c r="E677" s="457">
        <v>38.37776377545662</v>
      </c>
      <c r="F677" s="68">
        <v>258260</v>
      </c>
    </row>
    <row r="678" spans="1:6" s="1041" customFormat="1" ht="12.75">
      <c r="A678" s="1057" t="s">
        <v>650</v>
      </c>
      <c r="B678" s="68">
        <v>2405780</v>
      </c>
      <c r="C678" s="68">
        <v>1779045</v>
      </c>
      <c r="D678" s="68">
        <v>950149</v>
      </c>
      <c r="E678" s="457">
        <v>39.49442592423247</v>
      </c>
      <c r="F678" s="68">
        <v>258260</v>
      </c>
    </row>
    <row r="679" spans="1:6" s="1041" customFormat="1" ht="12.75">
      <c r="A679" s="1057" t="s">
        <v>1629</v>
      </c>
      <c r="B679" s="68">
        <v>70000</v>
      </c>
      <c r="C679" s="68">
        <v>0</v>
      </c>
      <c r="D679" s="68">
        <v>0</v>
      </c>
      <c r="E679" s="457">
        <v>0</v>
      </c>
      <c r="F679" s="68">
        <v>0</v>
      </c>
    </row>
    <row r="680" spans="1:6" s="1041" customFormat="1" ht="12.75">
      <c r="A680" s="1058" t="s">
        <v>1650</v>
      </c>
      <c r="B680" s="68">
        <v>70000</v>
      </c>
      <c r="C680" s="68">
        <v>0</v>
      </c>
      <c r="D680" s="68">
        <v>0</v>
      </c>
      <c r="E680" s="457">
        <v>0</v>
      </c>
      <c r="F680" s="68">
        <v>0</v>
      </c>
    </row>
    <row r="681" spans="1:7" s="1066" customFormat="1" ht="12.75">
      <c r="A681" s="1051" t="s">
        <v>1537</v>
      </c>
      <c r="B681" s="68">
        <v>7148840</v>
      </c>
      <c r="C681" s="68">
        <v>6783427</v>
      </c>
      <c r="D681" s="68">
        <v>3614281</v>
      </c>
      <c r="E681" s="457">
        <v>50.55758696515799</v>
      </c>
      <c r="F681" s="68">
        <v>711793</v>
      </c>
      <c r="G681" s="1094"/>
    </row>
    <row r="682" spans="1:7" s="1066" customFormat="1" ht="12.75">
      <c r="A682" s="1057" t="s">
        <v>910</v>
      </c>
      <c r="B682" s="68">
        <v>7148840</v>
      </c>
      <c r="C682" s="68">
        <v>6783427</v>
      </c>
      <c r="D682" s="68">
        <v>3614281</v>
      </c>
      <c r="E682" s="457">
        <v>50.55758696515799</v>
      </c>
      <c r="F682" s="68">
        <v>711793</v>
      </c>
      <c r="G682" s="1094"/>
    </row>
    <row r="683" spans="1:7" s="1066" customFormat="1" ht="12.75">
      <c r="A683" s="394" t="s">
        <v>1300</v>
      </c>
      <c r="B683" s="68"/>
      <c r="C683" s="68"/>
      <c r="D683" s="68"/>
      <c r="E683" s="457"/>
      <c r="F683" s="68"/>
      <c r="G683" s="1094"/>
    </row>
    <row r="684" spans="1:7" s="1066" customFormat="1" ht="12.75">
      <c r="A684" s="1049" t="s">
        <v>1270</v>
      </c>
      <c r="B684" s="68">
        <v>21697327</v>
      </c>
      <c r="C684" s="68">
        <v>16209037</v>
      </c>
      <c r="D684" s="68">
        <v>16209037</v>
      </c>
      <c r="E684" s="457">
        <v>74.70522521046026</v>
      </c>
      <c r="F684" s="68">
        <v>1699386</v>
      </c>
      <c r="G684" s="1094"/>
    </row>
    <row r="685" spans="1:7" s="1066" customFormat="1" ht="12.75">
      <c r="A685" s="1051" t="s">
        <v>1271</v>
      </c>
      <c r="B685" s="68">
        <v>21697327</v>
      </c>
      <c r="C685" s="68">
        <v>16209037</v>
      </c>
      <c r="D685" s="68">
        <v>16209037</v>
      </c>
      <c r="E685" s="457">
        <v>74.70522521046026</v>
      </c>
      <c r="F685" s="68">
        <v>1699386</v>
      </c>
      <c r="G685" s="1094"/>
    </row>
    <row r="686" spans="1:6" s="1066" customFormat="1" ht="12.75" hidden="1">
      <c r="A686" s="1056" t="s">
        <v>121</v>
      </c>
      <c r="B686" s="475">
        <v>0</v>
      </c>
      <c r="C686" s="475">
        <v>0</v>
      </c>
      <c r="D686" s="475">
        <v>0</v>
      </c>
      <c r="E686" s="457" t="e">
        <v>#DIV/0!</v>
      </c>
      <c r="F686" s="68">
        <v>0</v>
      </c>
    </row>
    <row r="687" spans="1:6" s="1041" customFormat="1" ht="12.75">
      <c r="A687" s="1060" t="s">
        <v>1526</v>
      </c>
      <c r="B687" s="68">
        <v>21697327</v>
      </c>
      <c r="C687" s="68">
        <v>16209037</v>
      </c>
      <c r="D687" s="68">
        <v>9398890</v>
      </c>
      <c r="E687" s="457">
        <v>43.318193065901625</v>
      </c>
      <c r="F687" s="68">
        <v>2015532</v>
      </c>
    </row>
    <row r="688" spans="1:6" s="1041" customFormat="1" ht="12.75">
      <c r="A688" s="1051" t="s">
        <v>1553</v>
      </c>
      <c r="B688" s="68">
        <v>18110680</v>
      </c>
      <c r="C688" s="68">
        <v>13478440</v>
      </c>
      <c r="D688" s="68">
        <v>7880198</v>
      </c>
      <c r="E688" s="457">
        <v>43.511331435374046</v>
      </c>
      <c r="F688" s="68">
        <v>1748557</v>
      </c>
    </row>
    <row r="689" spans="1:6" s="1041" customFormat="1" ht="12.75">
      <c r="A689" s="1057" t="s">
        <v>650</v>
      </c>
      <c r="B689" s="68">
        <v>13871923</v>
      </c>
      <c r="C689" s="68">
        <v>10564738</v>
      </c>
      <c r="D689" s="68">
        <v>6082887</v>
      </c>
      <c r="E689" s="457">
        <v>43.85035153381402</v>
      </c>
      <c r="F689" s="68">
        <v>1353216</v>
      </c>
    </row>
    <row r="690" spans="1:6" s="1041" customFormat="1" ht="12.75">
      <c r="A690" s="1057" t="s">
        <v>1629</v>
      </c>
      <c r="B690" s="68">
        <v>4238757</v>
      </c>
      <c r="C690" s="68">
        <v>2913702</v>
      </c>
      <c r="D690" s="68">
        <v>1797311</v>
      </c>
      <c r="E690" s="457">
        <v>42.40184091704243</v>
      </c>
      <c r="F690" s="68">
        <v>395341</v>
      </c>
    </row>
    <row r="691" spans="1:6" s="1041" customFormat="1" ht="12.75">
      <c r="A691" s="1058" t="s">
        <v>1638</v>
      </c>
      <c r="B691" s="68">
        <v>705410</v>
      </c>
      <c r="C691" s="68">
        <v>566766</v>
      </c>
      <c r="D691" s="68">
        <v>427223</v>
      </c>
      <c r="E691" s="457">
        <v>60.563785599863905</v>
      </c>
      <c r="F691" s="68">
        <v>144627</v>
      </c>
    </row>
    <row r="692" spans="1:6" s="1041" customFormat="1" ht="12.75">
      <c r="A692" s="1058" t="s">
        <v>1640</v>
      </c>
      <c r="B692" s="68">
        <v>958091</v>
      </c>
      <c r="C692" s="68">
        <v>743964</v>
      </c>
      <c r="D692" s="68">
        <v>659467</v>
      </c>
      <c r="E692" s="457">
        <v>68.83135318043901</v>
      </c>
      <c r="F692" s="68">
        <v>56846</v>
      </c>
    </row>
    <row r="693" spans="1:6" s="1041" customFormat="1" ht="12.75">
      <c r="A693" s="1058" t="s">
        <v>1650</v>
      </c>
      <c r="B693" s="68">
        <v>2575256</v>
      </c>
      <c r="C693" s="68">
        <v>1602972</v>
      </c>
      <c r="D693" s="68">
        <v>710621</v>
      </c>
      <c r="E693" s="457">
        <v>27.594188694250203</v>
      </c>
      <c r="F693" s="68">
        <v>193868</v>
      </c>
    </row>
    <row r="694" spans="1:6" s="1041" customFormat="1" ht="12.75">
      <c r="A694" s="1051" t="s">
        <v>1537</v>
      </c>
      <c r="B694" s="68">
        <v>3586647</v>
      </c>
      <c r="C694" s="68">
        <v>2730597</v>
      </c>
      <c r="D694" s="68">
        <v>1518692</v>
      </c>
      <c r="E694" s="457">
        <v>42.342945932510226</v>
      </c>
      <c r="F694" s="68">
        <v>266975</v>
      </c>
    </row>
    <row r="695" spans="1:6" s="1041" customFormat="1" ht="12.75">
      <c r="A695" s="1057" t="s">
        <v>910</v>
      </c>
      <c r="B695" s="68">
        <v>3586647</v>
      </c>
      <c r="C695" s="68">
        <v>2730597</v>
      </c>
      <c r="D695" s="68">
        <v>1518692</v>
      </c>
      <c r="E695" s="457">
        <v>42.342945932510226</v>
      </c>
      <c r="F695" s="68">
        <v>266975</v>
      </c>
    </row>
    <row r="696" spans="1:6" s="1041" customFormat="1" ht="12.75">
      <c r="A696" s="394" t="s">
        <v>1310</v>
      </c>
      <c r="B696" s="68"/>
      <c r="C696" s="68"/>
      <c r="D696" s="68"/>
      <c r="E696" s="457"/>
      <c r="F696" s="68"/>
    </row>
    <row r="697" spans="1:7" s="1066" customFormat="1" ht="12.75">
      <c r="A697" s="1049" t="s">
        <v>1270</v>
      </c>
      <c r="B697" s="68">
        <v>8002372</v>
      </c>
      <c r="C697" s="68">
        <v>7612839</v>
      </c>
      <c r="D697" s="68">
        <v>5943498</v>
      </c>
      <c r="E697" s="457">
        <v>74.27170343993006</v>
      </c>
      <c r="F697" s="68">
        <v>308391</v>
      </c>
      <c r="G697" s="1094"/>
    </row>
    <row r="698" spans="1:7" s="1066" customFormat="1" ht="12.75">
      <c r="A698" s="1051" t="s">
        <v>1271</v>
      </c>
      <c r="B698" s="68">
        <v>996860</v>
      </c>
      <c r="C698" s="68">
        <v>903859</v>
      </c>
      <c r="D698" s="68">
        <v>903859</v>
      </c>
      <c r="E698" s="457">
        <v>90.67060570190398</v>
      </c>
      <c r="F698" s="68">
        <v>44942</v>
      </c>
      <c r="G698" s="1094"/>
    </row>
    <row r="699" spans="1:7" s="1066" customFormat="1" ht="12.75">
      <c r="A699" s="1050" t="s">
        <v>121</v>
      </c>
      <c r="B699" s="271">
        <v>5000</v>
      </c>
      <c r="C699" s="271">
        <v>3000</v>
      </c>
      <c r="D699" s="271">
        <v>6725</v>
      </c>
      <c r="E699" s="457">
        <v>134.5</v>
      </c>
      <c r="F699" s="68">
        <v>0</v>
      </c>
      <c r="G699" s="1094"/>
    </row>
    <row r="700" spans="1:7" s="1066" customFormat="1" ht="12.75">
      <c r="A700" s="1051" t="s">
        <v>122</v>
      </c>
      <c r="B700" s="68">
        <v>7000512</v>
      </c>
      <c r="C700" s="68">
        <v>6705980</v>
      </c>
      <c r="D700" s="68">
        <v>5032914</v>
      </c>
      <c r="E700" s="457">
        <v>71.89351293162557</v>
      </c>
      <c r="F700" s="68">
        <v>263449</v>
      </c>
      <c r="G700" s="1094"/>
    </row>
    <row r="701" spans="1:7" s="1066" customFormat="1" ht="12.75">
      <c r="A701" s="1060" t="s">
        <v>1526</v>
      </c>
      <c r="B701" s="68">
        <v>8033544</v>
      </c>
      <c r="C701" s="68">
        <v>7644011</v>
      </c>
      <c r="D701" s="68">
        <v>4838884</v>
      </c>
      <c r="E701" s="457">
        <v>60.23349097235292</v>
      </c>
      <c r="F701" s="68">
        <v>573951</v>
      </c>
      <c r="G701" s="1094"/>
    </row>
    <row r="702" spans="1:7" s="1041" customFormat="1" ht="12.75">
      <c r="A702" s="1051" t="s">
        <v>1553</v>
      </c>
      <c r="B702" s="68">
        <v>8000444</v>
      </c>
      <c r="C702" s="68">
        <v>7610911</v>
      </c>
      <c r="D702" s="68">
        <v>4822700</v>
      </c>
      <c r="E702" s="457">
        <v>60.28040443755371</v>
      </c>
      <c r="F702" s="68">
        <v>572481</v>
      </c>
      <c r="G702" s="1095"/>
    </row>
    <row r="703" spans="1:7" s="1041" customFormat="1" ht="12.75">
      <c r="A703" s="1057" t="s">
        <v>650</v>
      </c>
      <c r="B703" s="68">
        <v>1100444</v>
      </c>
      <c r="C703" s="68">
        <v>920644</v>
      </c>
      <c r="D703" s="68">
        <v>684274</v>
      </c>
      <c r="E703" s="457">
        <v>62.181628506311995</v>
      </c>
      <c r="F703" s="68">
        <v>77206</v>
      </c>
      <c r="G703" s="1095"/>
    </row>
    <row r="704" spans="1:6" s="1041" customFormat="1" ht="12.75">
      <c r="A704" s="1060" t="s">
        <v>1329</v>
      </c>
      <c r="B704" s="271">
        <v>6900000</v>
      </c>
      <c r="C704" s="271">
        <v>6690267</v>
      </c>
      <c r="D704" s="271">
        <v>4138426</v>
      </c>
      <c r="E704" s="457">
        <v>59.9771884057971</v>
      </c>
      <c r="F704" s="68">
        <v>495275</v>
      </c>
    </row>
    <row r="705" spans="1:6" s="1041" customFormat="1" ht="12.75">
      <c r="A705" s="1058" t="s">
        <v>1638</v>
      </c>
      <c r="B705" s="271">
        <v>6690000</v>
      </c>
      <c r="C705" s="271">
        <v>6480267</v>
      </c>
      <c r="D705" s="271">
        <v>3980997</v>
      </c>
      <c r="E705" s="457">
        <v>59.50668161434977</v>
      </c>
      <c r="F705" s="68">
        <v>482505</v>
      </c>
    </row>
    <row r="706" spans="1:6" s="1041" customFormat="1" ht="12.75">
      <c r="A706" s="1058" t="s">
        <v>1640</v>
      </c>
      <c r="B706" s="68">
        <v>210000</v>
      </c>
      <c r="C706" s="68">
        <v>210000</v>
      </c>
      <c r="D706" s="68">
        <v>157429</v>
      </c>
      <c r="E706" s="457">
        <v>74.96619047619048</v>
      </c>
      <c r="F706" s="68">
        <v>12770</v>
      </c>
    </row>
    <row r="707" spans="1:6" s="1041" customFormat="1" ht="12.75">
      <c r="A707" s="1051" t="s">
        <v>1537</v>
      </c>
      <c r="B707" s="271">
        <v>33100</v>
      </c>
      <c r="C707" s="271">
        <v>33100</v>
      </c>
      <c r="D707" s="271">
        <v>16184</v>
      </c>
      <c r="E707" s="457">
        <v>48.894259818731115</v>
      </c>
      <c r="F707" s="68">
        <v>1470</v>
      </c>
    </row>
    <row r="708" spans="1:7" s="1066" customFormat="1" ht="12.75">
      <c r="A708" s="1057" t="s">
        <v>910</v>
      </c>
      <c r="B708" s="68">
        <v>33100</v>
      </c>
      <c r="C708" s="68">
        <v>33100</v>
      </c>
      <c r="D708" s="68">
        <v>16184</v>
      </c>
      <c r="E708" s="457">
        <v>48.894259818731115</v>
      </c>
      <c r="F708" s="68">
        <v>1470</v>
      </c>
      <c r="G708" s="1094"/>
    </row>
    <row r="709" spans="1:6" s="1066" customFormat="1" ht="12.75">
      <c r="A709" s="322" t="s">
        <v>1315</v>
      </c>
      <c r="B709" s="68"/>
      <c r="C709" s="68"/>
      <c r="D709" s="68"/>
      <c r="E709" s="457"/>
      <c r="F709" s="68"/>
    </row>
    <row r="710" spans="1:6" s="1066" customFormat="1" ht="12.75">
      <c r="A710" s="1049" t="s">
        <v>1270</v>
      </c>
      <c r="B710" s="68">
        <v>3627617</v>
      </c>
      <c r="C710" s="68">
        <v>606260</v>
      </c>
      <c r="D710" s="68">
        <v>606260</v>
      </c>
      <c r="E710" s="457">
        <v>16.71234862996838</v>
      </c>
      <c r="F710" s="68">
        <v>70251</v>
      </c>
    </row>
    <row r="711" spans="1:6" s="1066" customFormat="1" ht="12.75">
      <c r="A711" s="1050" t="s">
        <v>1271</v>
      </c>
      <c r="B711" s="68">
        <v>3623017</v>
      </c>
      <c r="C711" s="68">
        <v>606260</v>
      </c>
      <c r="D711" s="68">
        <v>606260</v>
      </c>
      <c r="E711" s="457">
        <v>16.733567631617515</v>
      </c>
      <c r="F711" s="68">
        <v>70251</v>
      </c>
    </row>
    <row r="712" spans="1:6" s="1066" customFormat="1" ht="12.75">
      <c r="A712" s="1050" t="s">
        <v>121</v>
      </c>
      <c r="B712" s="271">
        <v>4600</v>
      </c>
      <c r="C712" s="271">
        <v>0</v>
      </c>
      <c r="D712" s="271">
        <v>0</v>
      </c>
      <c r="E712" s="457">
        <v>0</v>
      </c>
      <c r="F712" s="68">
        <v>0</v>
      </c>
    </row>
    <row r="713" spans="1:6" s="1066" customFormat="1" ht="12.75">
      <c r="A713" s="1049" t="s">
        <v>1526</v>
      </c>
      <c r="B713" s="68">
        <v>6099338</v>
      </c>
      <c r="C713" s="68">
        <v>606260</v>
      </c>
      <c r="D713" s="68">
        <v>537987</v>
      </c>
      <c r="E713" s="457">
        <v>8.820416248451881</v>
      </c>
      <c r="F713" s="68">
        <v>18065</v>
      </c>
    </row>
    <row r="714" spans="1:6" s="1066" customFormat="1" ht="12.75">
      <c r="A714" s="1051" t="s">
        <v>1553</v>
      </c>
      <c r="B714" s="68">
        <v>6094738</v>
      </c>
      <c r="C714" s="68">
        <v>606260</v>
      </c>
      <c r="D714" s="68">
        <v>537987</v>
      </c>
      <c r="E714" s="457">
        <v>8.827073452542177</v>
      </c>
      <c r="F714" s="68">
        <v>18065</v>
      </c>
    </row>
    <row r="715" spans="1:6" s="1066" customFormat="1" ht="12.75">
      <c r="A715" s="1057" t="s">
        <v>650</v>
      </c>
      <c r="B715" s="68">
        <v>3719433</v>
      </c>
      <c r="C715" s="68">
        <v>522983</v>
      </c>
      <c r="D715" s="68">
        <v>457784</v>
      </c>
      <c r="E715" s="457">
        <v>12.307897467167711</v>
      </c>
      <c r="F715" s="68">
        <v>15832</v>
      </c>
    </row>
    <row r="716" spans="1:6" s="1066" customFormat="1" ht="12.75">
      <c r="A716" s="1057" t="s">
        <v>1530</v>
      </c>
      <c r="B716" s="68">
        <v>2271777</v>
      </c>
      <c r="C716" s="68">
        <v>0</v>
      </c>
      <c r="D716" s="68">
        <v>0</v>
      </c>
      <c r="E716" s="457">
        <v>0</v>
      </c>
      <c r="F716" s="68">
        <v>0</v>
      </c>
    </row>
    <row r="717" spans="1:6" s="1066" customFormat="1" ht="12.75">
      <c r="A717" s="1057" t="s">
        <v>1629</v>
      </c>
      <c r="B717" s="68">
        <v>103528</v>
      </c>
      <c r="C717" s="68">
        <v>83277</v>
      </c>
      <c r="D717" s="68">
        <v>80203</v>
      </c>
      <c r="E717" s="457">
        <v>77.46986322540762</v>
      </c>
      <c r="F717" s="68">
        <v>2233</v>
      </c>
    </row>
    <row r="718" spans="1:6" s="1066" customFormat="1" ht="12.75">
      <c r="A718" s="1058" t="s">
        <v>1303</v>
      </c>
      <c r="B718" s="68">
        <v>61598</v>
      </c>
      <c r="C718" s="68">
        <v>50170</v>
      </c>
      <c r="D718" s="68">
        <v>48047</v>
      </c>
      <c r="E718" s="457">
        <v>78.00090912042599</v>
      </c>
      <c r="F718" s="68">
        <v>2233</v>
      </c>
    </row>
    <row r="719" spans="1:6" s="1066" customFormat="1" ht="12.75">
      <c r="A719" s="1058" t="s">
        <v>1308</v>
      </c>
      <c r="B719" s="68">
        <v>41930</v>
      </c>
      <c r="C719" s="68">
        <v>33107</v>
      </c>
      <c r="D719" s="68">
        <v>32156</v>
      </c>
      <c r="E719" s="457">
        <v>76.68972096351061</v>
      </c>
      <c r="F719" s="68">
        <v>0</v>
      </c>
    </row>
    <row r="720" spans="1:6" s="1066" customFormat="1" ht="12.75">
      <c r="A720" s="1051" t="s">
        <v>1537</v>
      </c>
      <c r="B720" s="68">
        <v>4600</v>
      </c>
      <c r="C720" s="68">
        <v>0</v>
      </c>
      <c r="D720" s="68">
        <v>0</v>
      </c>
      <c r="E720" s="457">
        <v>0</v>
      </c>
      <c r="F720" s="68">
        <v>0</v>
      </c>
    </row>
    <row r="721" spans="1:6" s="1066" customFormat="1" ht="12.75">
      <c r="A721" s="1051" t="s">
        <v>910</v>
      </c>
      <c r="B721" s="68">
        <v>4600</v>
      </c>
      <c r="C721" s="68">
        <v>0</v>
      </c>
      <c r="D721" s="68">
        <v>0</v>
      </c>
      <c r="E721" s="457">
        <v>0</v>
      </c>
      <c r="F721" s="68">
        <v>0</v>
      </c>
    </row>
    <row r="722" spans="1:6" s="1066" customFormat="1" ht="12.75">
      <c r="A722" s="1060" t="s">
        <v>1563</v>
      </c>
      <c r="B722" s="68">
        <v>-2471721</v>
      </c>
      <c r="C722" s="68">
        <v>-2062000</v>
      </c>
      <c r="D722" s="68">
        <v>-1971099</v>
      </c>
      <c r="E722" s="457">
        <v>79.74601502354027</v>
      </c>
      <c r="F722" s="68">
        <v>-126918</v>
      </c>
    </row>
    <row r="723" spans="1:6" s="1066" customFormat="1" ht="12.75">
      <c r="A723" s="1060" t="s">
        <v>1568</v>
      </c>
      <c r="B723" s="68">
        <v>2471721</v>
      </c>
      <c r="C723" s="68">
        <v>2062000</v>
      </c>
      <c r="D723" s="68">
        <v>1971099</v>
      </c>
      <c r="E723" s="457">
        <v>79.74601502354027</v>
      </c>
      <c r="F723" s="68">
        <v>126918</v>
      </c>
    </row>
    <row r="724" spans="1:6" s="1055" customFormat="1" ht="12.75">
      <c r="A724" s="394" t="s">
        <v>1330</v>
      </c>
      <c r="B724" s="28"/>
      <c r="C724" s="28"/>
      <c r="D724" s="28"/>
      <c r="E724" s="457"/>
      <c r="F724" s="68"/>
    </row>
    <row r="725" spans="1:6" s="1055" customFormat="1" ht="12.75">
      <c r="A725" s="394" t="s">
        <v>1320</v>
      </c>
      <c r="B725" s="68"/>
      <c r="C725" s="68"/>
      <c r="D725" s="68"/>
      <c r="E725" s="457"/>
      <c r="F725" s="68"/>
    </row>
    <row r="726" spans="1:7" s="1073" customFormat="1" ht="12.75">
      <c r="A726" s="1049" t="s">
        <v>1270</v>
      </c>
      <c r="B726" s="271">
        <v>2136197</v>
      </c>
      <c r="C726" s="271">
        <v>2023389</v>
      </c>
      <c r="D726" s="271">
        <v>1100528</v>
      </c>
      <c r="E726" s="457">
        <v>51.51809500715524</v>
      </c>
      <c r="F726" s="68">
        <v>240595</v>
      </c>
      <c r="G726" s="1092"/>
    </row>
    <row r="727" spans="1:7" s="1073" customFormat="1" ht="12.75">
      <c r="A727" s="1050" t="s">
        <v>1271</v>
      </c>
      <c r="B727" s="271">
        <v>439263</v>
      </c>
      <c r="C727" s="271">
        <v>407418</v>
      </c>
      <c r="D727" s="271">
        <v>407418</v>
      </c>
      <c r="E727" s="457">
        <v>92.75035684771993</v>
      </c>
      <c r="F727" s="68">
        <v>92202</v>
      </c>
      <c r="G727" s="1092"/>
    </row>
    <row r="728" spans="1:7" s="1090" customFormat="1" ht="12.75">
      <c r="A728" s="1050" t="s">
        <v>121</v>
      </c>
      <c r="B728" s="271">
        <v>3081</v>
      </c>
      <c r="C728" s="271">
        <v>3081</v>
      </c>
      <c r="D728" s="271">
        <v>3081</v>
      </c>
      <c r="E728" s="457">
        <v>100</v>
      </c>
      <c r="F728" s="68">
        <v>0</v>
      </c>
      <c r="G728" s="1089"/>
    </row>
    <row r="729" spans="1:7" s="1073" customFormat="1" ht="12.75">
      <c r="A729" s="1050" t="s">
        <v>122</v>
      </c>
      <c r="B729" s="271">
        <v>1693853</v>
      </c>
      <c r="C729" s="271">
        <v>1612890</v>
      </c>
      <c r="D729" s="271">
        <v>690029</v>
      </c>
      <c r="E729" s="457">
        <v>40.73724225183649</v>
      </c>
      <c r="F729" s="68">
        <v>148393</v>
      </c>
      <c r="G729" s="1092"/>
    </row>
    <row r="730" spans="1:7" s="1073" customFormat="1" ht="12.75">
      <c r="A730" s="1049" t="s">
        <v>1526</v>
      </c>
      <c r="B730" s="271">
        <v>2136197</v>
      </c>
      <c r="C730" s="271">
        <v>2023389</v>
      </c>
      <c r="D730" s="271">
        <v>913922</v>
      </c>
      <c r="E730" s="457">
        <v>42.782664707421645</v>
      </c>
      <c r="F730" s="68">
        <v>148394</v>
      </c>
      <c r="G730" s="1092"/>
    </row>
    <row r="731" spans="1:7" s="1055" customFormat="1" ht="12.75">
      <c r="A731" s="1051" t="s">
        <v>1553</v>
      </c>
      <c r="B731" s="271">
        <v>320878</v>
      </c>
      <c r="C731" s="271">
        <v>320878</v>
      </c>
      <c r="D731" s="271">
        <v>187665</v>
      </c>
      <c r="E731" s="457">
        <v>58.48484470733425</v>
      </c>
      <c r="F731" s="68">
        <v>77207</v>
      </c>
      <c r="G731" s="1093"/>
    </row>
    <row r="732" spans="1:7" s="1055" customFormat="1" ht="12.75">
      <c r="A732" s="1052" t="s">
        <v>650</v>
      </c>
      <c r="B732" s="271">
        <v>320878</v>
      </c>
      <c r="C732" s="271">
        <v>320878</v>
      </c>
      <c r="D732" s="271">
        <v>187665</v>
      </c>
      <c r="E732" s="457">
        <v>58.48484470733425</v>
      </c>
      <c r="F732" s="68">
        <v>77207</v>
      </c>
      <c r="G732" s="1093"/>
    </row>
    <row r="733" spans="1:6" s="1055" customFormat="1" ht="12.75">
      <c r="A733" s="1050" t="s">
        <v>1537</v>
      </c>
      <c r="B733" s="271">
        <v>1815319</v>
      </c>
      <c r="C733" s="271">
        <v>1702511</v>
      </c>
      <c r="D733" s="271">
        <v>726257</v>
      </c>
      <c r="E733" s="457">
        <v>40.0071282237447</v>
      </c>
      <c r="F733" s="68">
        <v>71187</v>
      </c>
    </row>
    <row r="734" spans="1:6" s="1055" customFormat="1" ht="12.75">
      <c r="A734" s="1049" t="s">
        <v>1278</v>
      </c>
      <c r="B734" s="271">
        <v>1723117</v>
      </c>
      <c r="C734" s="271">
        <v>1610309</v>
      </c>
      <c r="D734" s="271">
        <v>726257</v>
      </c>
      <c r="E734" s="457">
        <v>42.14786343585491</v>
      </c>
      <c r="F734" s="68">
        <v>71187</v>
      </c>
    </row>
    <row r="735" spans="1:6" s="1055" customFormat="1" ht="12.75">
      <c r="A735" s="1052" t="s">
        <v>1279</v>
      </c>
      <c r="B735" s="271">
        <v>92202</v>
      </c>
      <c r="C735" s="271">
        <v>92202</v>
      </c>
      <c r="D735" s="271">
        <v>0</v>
      </c>
      <c r="E735" s="457">
        <v>0</v>
      </c>
      <c r="F735" s="68">
        <v>0</v>
      </c>
    </row>
    <row r="736" spans="1:6" ht="12.75">
      <c r="A736" s="322" t="s">
        <v>1290</v>
      </c>
      <c r="B736" s="68"/>
      <c r="C736" s="68"/>
      <c r="D736" s="68"/>
      <c r="E736" s="457"/>
      <c r="F736" s="68"/>
    </row>
    <row r="737" spans="1:6" ht="12.75">
      <c r="A737" s="1049" t="s">
        <v>1270</v>
      </c>
      <c r="B737" s="68">
        <v>1518087</v>
      </c>
      <c r="C737" s="68">
        <v>1215595</v>
      </c>
      <c r="D737" s="68">
        <v>860222</v>
      </c>
      <c r="E737" s="457">
        <v>56.66486835075987</v>
      </c>
      <c r="F737" s="68">
        <v>378120</v>
      </c>
    </row>
    <row r="738" spans="1:6" ht="12.75">
      <c r="A738" s="1050" t="s">
        <v>1271</v>
      </c>
      <c r="B738" s="68">
        <v>123660</v>
      </c>
      <c r="C738" s="68">
        <v>113821</v>
      </c>
      <c r="D738" s="68">
        <v>113821</v>
      </c>
      <c r="E738" s="457">
        <v>92.04350638848456</v>
      </c>
      <c r="F738" s="68">
        <v>34635</v>
      </c>
    </row>
    <row r="739" spans="1:6" ht="12.75">
      <c r="A739" s="1050" t="s">
        <v>122</v>
      </c>
      <c r="B739" s="68">
        <v>1394427</v>
      </c>
      <c r="C739" s="68">
        <v>1101774</v>
      </c>
      <c r="D739" s="68">
        <v>746401</v>
      </c>
      <c r="E739" s="457">
        <v>53.527434566312905</v>
      </c>
      <c r="F739" s="68">
        <v>343485</v>
      </c>
    </row>
    <row r="740" spans="1:6" ht="12.75">
      <c r="A740" s="1049" t="s">
        <v>1551</v>
      </c>
      <c r="B740" s="68">
        <v>1518087</v>
      </c>
      <c r="C740" s="68">
        <v>1215595</v>
      </c>
      <c r="D740" s="68">
        <v>785474</v>
      </c>
      <c r="E740" s="457">
        <v>51.741039874526294</v>
      </c>
      <c r="F740" s="68">
        <v>345288</v>
      </c>
    </row>
    <row r="741" spans="1:6" ht="12.75">
      <c r="A741" s="1051" t="s">
        <v>1553</v>
      </c>
      <c r="B741" s="68">
        <v>1407077</v>
      </c>
      <c r="C741" s="68">
        <v>1104585</v>
      </c>
      <c r="D741" s="68">
        <v>741843</v>
      </c>
      <c r="E741" s="457">
        <v>52.722274616101316</v>
      </c>
      <c r="F741" s="68">
        <v>345288</v>
      </c>
    </row>
    <row r="742" spans="1:6" ht="12.75">
      <c r="A742" s="1057" t="s">
        <v>650</v>
      </c>
      <c r="B742" s="68">
        <v>1407077</v>
      </c>
      <c r="C742" s="68">
        <v>1104585</v>
      </c>
      <c r="D742" s="68">
        <v>741843</v>
      </c>
      <c r="E742" s="457">
        <v>52.722274616101316</v>
      </c>
      <c r="F742" s="68">
        <v>345288</v>
      </c>
    </row>
    <row r="743" spans="1:6" ht="12.75">
      <c r="A743" s="1050" t="s">
        <v>1537</v>
      </c>
      <c r="B743" s="68">
        <v>111010</v>
      </c>
      <c r="C743" s="68">
        <v>111010</v>
      </c>
      <c r="D743" s="68">
        <v>43631</v>
      </c>
      <c r="E743" s="457">
        <v>39.30366633636609</v>
      </c>
      <c r="F743" s="68">
        <v>0</v>
      </c>
    </row>
    <row r="744" spans="1:6" ht="12.75">
      <c r="A744" s="1049" t="s">
        <v>1278</v>
      </c>
      <c r="B744" s="68">
        <v>108937</v>
      </c>
      <c r="C744" s="68">
        <v>108937</v>
      </c>
      <c r="D744" s="68">
        <v>43631</v>
      </c>
      <c r="E744" s="457">
        <v>40.05158945078348</v>
      </c>
      <c r="F744" s="68">
        <v>0</v>
      </c>
    </row>
    <row r="745" spans="1:6" ht="12.75">
      <c r="A745" s="1052" t="s">
        <v>1279</v>
      </c>
      <c r="B745" s="68">
        <v>2073</v>
      </c>
      <c r="C745" s="68">
        <v>2073</v>
      </c>
      <c r="D745" s="68">
        <v>0</v>
      </c>
      <c r="E745" s="457">
        <v>0</v>
      </c>
      <c r="F745" s="68">
        <v>0</v>
      </c>
    </row>
    <row r="746" spans="1:6" ht="12.75">
      <c r="A746" s="394" t="s">
        <v>1291</v>
      </c>
      <c r="B746" s="68"/>
      <c r="C746" s="68"/>
      <c r="D746" s="68"/>
      <c r="E746" s="457"/>
      <c r="F746" s="68"/>
    </row>
    <row r="747" spans="1:7" s="1090" customFormat="1" ht="12.75">
      <c r="A747" s="1049" t="s">
        <v>1270</v>
      </c>
      <c r="B747" s="68">
        <v>13711662</v>
      </c>
      <c r="C747" s="68">
        <v>6251700</v>
      </c>
      <c r="D747" s="68">
        <v>3132499</v>
      </c>
      <c r="E747" s="457">
        <v>22.845509173140353</v>
      </c>
      <c r="F747" s="68">
        <v>615842</v>
      </c>
      <c r="G747" s="1089"/>
    </row>
    <row r="748" spans="1:7" s="1090" customFormat="1" ht="12.75">
      <c r="A748" s="1050" t="s">
        <v>1271</v>
      </c>
      <c r="B748" s="68">
        <v>3294753</v>
      </c>
      <c r="C748" s="68">
        <v>1491500</v>
      </c>
      <c r="D748" s="68">
        <v>1491500</v>
      </c>
      <c r="E748" s="457">
        <v>45.2689473232136</v>
      </c>
      <c r="F748" s="68">
        <v>0</v>
      </c>
      <c r="G748" s="1089"/>
    </row>
    <row r="749" spans="1:7" s="1090" customFormat="1" ht="12.75">
      <c r="A749" s="1050" t="s">
        <v>121</v>
      </c>
      <c r="B749" s="271">
        <v>50000</v>
      </c>
      <c r="C749" s="271">
        <v>50000</v>
      </c>
      <c r="D749" s="271">
        <v>15517</v>
      </c>
      <c r="E749" s="457">
        <v>31.034</v>
      </c>
      <c r="F749" s="68">
        <v>5905</v>
      </c>
      <c r="G749" s="1089"/>
    </row>
    <row r="750" spans="1:7" s="1090" customFormat="1" ht="12.75">
      <c r="A750" s="303" t="s">
        <v>1331</v>
      </c>
      <c r="B750" s="68">
        <v>10366909</v>
      </c>
      <c r="C750" s="68">
        <v>4710200</v>
      </c>
      <c r="D750" s="68">
        <v>1625482</v>
      </c>
      <c r="E750" s="457">
        <v>15.679524147458032</v>
      </c>
      <c r="F750" s="68">
        <v>609937</v>
      </c>
      <c r="G750" s="1089"/>
    </row>
    <row r="751" spans="1:7" s="1090" customFormat="1" ht="12.75">
      <c r="A751" s="303" t="s">
        <v>1274</v>
      </c>
      <c r="B751" s="68">
        <v>13711662</v>
      </c>
      <c r="C751" s="68">
        <v>6251700</v>
      </c>
      <c r="D751" s="68">
        <v>2162617</v>
      </c>
      <c r="E751" s="457">
        <v>15.772099691488894</v>
      </c>
      <c r="F751" s="68">
        <v>811282</v>
      </c>
      <c r="G751" s="1089"/>
    </row>
    <row r="752" spans="1:7" ht="12.75">
      <c r="A752" s="1051" t="s">
        <v>1553</v>
      </c>
      <c r="B752" s="68">
        <v>13711662</v>
      </c>
      <c r="C752" s="68">
        <v>6251700</v>
      </c>
      <c r="D752" s="68">
        <v>2148499</v>
      </c>
      <c r="E752" s="457">
        <v>15.669136243294213</v>
      </c>
      <c r="F752" s="68">
        <v>805377</v>
      </c>
      <c r="G752" s="1091"/>
    </row>
    <row r="753" spans="1:6" ht="12.75">
      <c r="A753" s="1052" t="s">
        <v>1629</v>
      </c>
      <c r="B753" s="68">
        <v>13711662</v>
      </c>
      <c r="C753" s="68">
        <v>6251700</v>
      </c>
      <c r="D753" s="68">
        <v>2148499</v>
      </c>
      <c r="E753" s="457">
        <v>15.669136243294213</v>
      </c>
      <c r="F753" s="68">
        <v>805377</v>
      </c>
    </row>
    <row r="754" spans="1:6" ht="12.75">
      <c r="A754" s="1052" t="s">
        <v>1650</v>
      </c>
      <c r="B754" s="68">
        <v>13711662</v>
      </c>
      <c r="C754" s="68">
        <v>6251700</v>
      </c>
      <c r="D754" s="68">
        <v>2148499</v>
      </c>
      <c r="E754" s="457">
        <v>15.669136243294213</v>
      </c>
      <c r="F754" s="68">
        <v>805377</v>
      </c>
    </row>
    <row r="755" spans="1:6" s="1055" customFormat="1" ht="12.75">
      <c r="A755" s="322" t="s">
        <v>1297</v>
      </c>
      <c r="B755" s="68"/>
      <c r="C755" s="68"/>
      <c r="D755" s="68"/>
      <c r="E755" s="457"/>
      <c r="F755" s="68"/>
    </row>
    <row r="756" spans="1:6" s="1055" customFormat="1" ht="12.75">
      <c r="A756" s="1049" t="s">
        <v>1270</v>
      </c>
      <c r="B756" s="68">
        <v>984926</v>
      </c>
      <c r="C756" s="271">
        <v>877918</v>
      </c>
      <c r="D756" s="271">
        <v>877918</v>
      </c>
      <c r="E756" s="457">
        <v>89.13542743312696</v>
      </c>
      <c r="F756" s="68">
        <v>104931</v>
      </c>
    </row>
    <row r="757" spans="1:6" s="1055" customFormat="1" ht="12.75">
      <c r="A757" s="1050" t="s">
        <v>1271</v>
      </c>
      <c r="B757" s="68">
        <v>984926</v>
      </c>
      <c r="C757" s="68">
        <v>877918</v>
      </c>
      <c r="D757" s="68">
        <v>877918</v>
      </c>
      <c r="E757" s="457">
        <v>89.13542743312696</v>
      </c>
      <c r="F757" s="68">
        <v>104931</v>
      </c>
    </row>
    <row r="758" spans="1:6" s="1055" customFormat="1" ht="12.75" hidden="1">
      <c r="A758" s="1056" t="s">
        <v>121</v>
      </c>
      <c r="B758" s="475"/>
      <c r="C758" s="475"/>
      <c r="D758" s="475"/>
      <c r="E758" s="1059">
        <v>0</v>
      </c>
      <c r="F758" s="68">
        <v>0</v>
      </c>
    </row>
    <row r="759" spans="1:6" s="1055" customFormat="1" ht="12.75">
      <c r="A759" s="1049" t="s">
        <v>1526</v>
      </c>
      <c r="B759" s="68">
        <v>984926</v>
      </c>
      <c r="C759" s="68">
        <v>877918</v>
      </c>
      <c r="D759" s="68">
        <v>540985</v>
      </c>
      <c r="E759" s="457">
        <v>54.926461480354874</v>
      </c>
      <c r="F759" s="68">
        <v>94307</v>
      </c>
    </row>
    <row r="760" spans="1:6" s="1055" customFormat="1" ht="12.75">
      <c r="A760" s="1050" t="s">
        <v>1553</v>
      </c>
      <c r="B760" s="68">
        <v>429472</v>
      </c>
      <c r="C760" s="68">
        <v>356884</v>
      </c>
      <c r="D760" s="68">
        <v>277945</v>
      </c>
      <c r="E760" s="457">
        <v>64.71783957976307</v>
      </c>
      <c r="F760" s="68">
        <v>48304</v>
      </c>
    </row>
    <row r="761" spans="1:6" s="1055" customFormat="1" ht="12.75">
      <c r="A761" s="1052" t="s">
        <v>650</v>
      </c>
      <c r="B761" s="68">
        <v>429472</v>
      </c>
      <c r="C761" s="68">
        <v>356884</v>
      </c>
      <c r="D761" s="68">
        <v>277945</v>
      </c>
      <c r="E761" s="457">
        <v>64.71783957976307</v>
      </c>
      <c r="F761" s="68">
        <v>48304</v>
      </c>
    </row>
    <row r="762" spans="1:6" s="1055" customFormat="1" ht="12.75">
      <c r="A762" s="1050" t="s">
        <v>1537</v>
      </c>
      <c r="B762" s="68">
        <v>555454</v>
      </c>
      <c r="C762" s="68">
        <v>521034</v>
      </c>
      <c r="D762" s="68">
        <v>263040</v>
      </c>
      <c r="E762" s="457">
        <v>47.355856650595726</v>
      </c>
      <c r="F762" s="68">
        <v>46003</v>
      </c>
    </row>
    <row r="763" spans="1:6" s="1055" customFormat="1" ht="12.75">
      <c r="A763" s="1052" t="s">
        <v>910</v>
      </c>
      <c r="B763" s="68">
        <v>555454</v>
      </c>
      <c r="C763" s="68">
        <v>521034</v>
      </c>
      <c r="D763" s="68">
        <v>263040</v>
      </c>
      <c r="E763" s="457">
        <v>47.355856650595726</v>
      </c>
      <c r="F763" s="68">
        <v>46003</v>
      </c>
    </row>
    <row r="764" spans="1:6" s="1055" customFormat="1" ht="12.75">
      <c r="A764" s="322" t="s">
        <v>1300</v>
      </c>
      <c r="B764" s="68"/>
      <c r="C764" s="68"/>
      <c r="D764" s="68"/>
      <c r="E764" s="457"/>
      <c r="F764" s="68"/>
    </row>
    <row r="765" spans="1:6" s="1055" customFormat="1" ht="12.75">
      <c r="A765" s="1049" t="s">
        <v>1270</v>
      </c>
      <c r="B765" s="68">
        <v>742816</v>
      </c>
      <c r="C765" s="68">
        <v>593077</v>
      </c>
      <c r="D765" s="68">
        <v>593077</v>
      </c>
      <c r="E765" s="457">
        <v>79.84171046396415</v>
      </c>
      <c r="F765" s="68">
        <v>98133</v>
      </c>
    </row>
    <row r="766" spans="1:6" s="1055" customFormat="1" ht="12.75">
      <c r="A766" s="1050" t="s">
        <v>1271</v>
      </c>
      <c r="B766" s="68">
        <v>742816</v>
      </c>
      <c r="C766" s="68">
        <v>593077</v>
      </c>
      <c r="D766" s="68">
        <v>593077</v>
      </c>
      <c r="E766" s="457">
        <v>79.84171046396415</v>
      </c>
      <c r="F766" s="68">
        <v>98133</v>
      </c>
    </row>
    <row r="767" spans="1:6" s="1055" customFormat="1" ht="12.75" hidden="1">
      <c r="A767" s="1056" t="s">
        <v>121</v>
      </c>
      <c r="B767" s="475"/>
      <c r="C767" s="475">
        <v>0</v>
      </c>
      <c r="D767" s="475">
        <v>0</v>
      </c>
      <c r="E767" s="1059">
        <v>0</v>
      </c>
      <c r="F767" s="68">
        <v>0</v>
      </c>
    </row>
    <row r="768" spans="1:6" s="1055" customFormat="1" ht="12.75">
      <c r="A768" s="1049" t="s">
        <v>1526</v>
      </c>
      <c r="B768" s="68">
        <v>742816</v>
      </c>
      <c r="C768" s="68">
        <v>593077</v>
      </c>
      <c r="D768" s="68">
        <v>503648</v>
      </c>
      <c r="E768" s="457">
        <v>67.80252444750786</v>
      </c>
      <c r="F768" s="68">
        <v>95588</v>
      </c>
    </row>
    <row r="769" spans="1:6" s="1055" customFormat="1" ht="12.75">
      <c r="A769" s="1051" t="s">
        <v>1553</v>
      </c>
      <c r="B769" s="68">
        <v>679822</v>
      </c>
      <c r="C769" s="68">
        <v>530083</v>
      </c>
      <c r="D769" s="68">
        <v>487265</v>
      </c>
      <c r="E769" s="457">
        <v>71.67537973175331</v>
      </c>
      <c r="F769" s="68">
        <v>94408</v>
      </c>
    </row>
    <row r="770" spans="1:6" s="1055" customFormat="1" ht="12.75">
      <c r="A770" s="1052" t="s">
        <v>650</v>
      </c>
      <c r="B770" s="68">
        <v>544081</v>
      </c>
      <c r="C770" s="68">
        <v>418612</v>
      </c>
      <c r="D770" s="68">
        <v>392294</v>
      </c>
      <c r="E770" s="457">
        <v>72.1021318516912</v>
      </c>
      <c r="F770" s="68">
        <v>77740</v>
      </c>
    </row>
    <row r="771" spans="1:6" s="1055" customFormat="1" ht="12.75">
      <c r="A771" s="1052" t="s">
        <v>1629</v>
      </c>
      <c r="B771" s="68">
        <v>135741</v>
      </c>
      <c r="C771" s="68">
        <v>111471</v>
      </c>
      <c r="D771" s="68">
        <v>94971</v>
      </c>
      <c r="E771" s="457">
        <v>69.96485954869937</v>
      </c>
      <c r="F771" s="68">
        <v>16668</v>
      </c>
    </row>
    <row r="772" spans="1:6" s="1055" customFormat="1" ht="12.75">
      <c r="A772" s="1053" t="s">
        <v>1640</v>
      </c>
      <c r="B772" s="68">
        <v>135741</v>
      </c>
      <c r="C772" s="68">
        <v>111471</v>
      </c>
      <c r="D772" s="68">
        <v>94971</v>
      </c>
      <c r="E772" s="457">
        <v>69.96485954869937</v>
      </c>
      <c r="F772" s="68">
        <v>16668</v>
      </c>
    </row>
    <row r="773" spans="1:6" s="1055" customFormat="1" ht="12.75">
      <c r="A773" s="1052" t="s">
        <v>1537</v>
      </c>
      <c r="B773" s="68">
        <v>62994</v>
      </c>
      <c r="C773" s="68">
        <v>62994</v>
      </c>
      <c r="D773" s="68">
        <v>16383</v>
      </c>
      <c r="E773" s="457">
        <v>26.00723878464616</v>
      </c>
      <c r="F773" s="68">
        <v>1180</v>
      </c>
    </row>
    <row r="774" spans="1:6" s="1055" customFormat="1" ht="12.75">
      <c r="A774" s="1053" t="s">
        <v>910</v>
      </c>
      <c r="B774" s="68">
        <v>62994</v>
      </c>
      <c r="C774" s="68">
        <v>62994</v>
      </c>
      <c r="D774" s="68">
        <v>16383</v>
      </c>
      <c r="E774" s="457">
        <v>26.00723878464616</v>
      </c>
      <c r="F774" s="68">
        <v>1180</v>
      </c>
    </row>
    <row r="775" spans="1:7" s="1066" customFormat="1" ht="25.5" customHeight="1">
      <c r="A775" s="391" t="s">
        <v>1302</v>
      </c>
      <c r="B775" s="68"/>
      <c r="C775" s="68"/>
      <c r="D775" s="68"/>
      <c r="E775" s="457"/>
      <c r="F775" s="68"/>
      <c r="G775" s="1094"/>
    </row>
    <row r="776" spans="1:7" s="1066" customFormat="1" ht="12.75" customHeight="1">
      <c r="A776" s="1049" t="s">
        <v>1270</v>
      </c>
      <c r="B776" s="68">
        <v>36836073</v>
      </c>
      <c r="C776" s="68">
        <v>27433069</v>
      </c>
      <c r="D776" s="271">
        <v>27433069</v>
      </c>
      <c r="E776" s="457">
        <v>74.47338102517062</v>
      </c>
      <c r="F776" s="68">
        <v>161602</v>
      </c>
      <c r="G776" s="1094"/>
    </row>
    <row r="777" spans="1:7" s="1066" customFormat="1" ht="12.75" customHeight="1">
      <c r="A777" s="1051" t="s">
        <v>1271</v>
      </c>
      <c r="B777" s="68">
        <v>36836073</v>
      </c>
      <c r="C777" s="271">
        <v>27433069</v>
      </c>
      <c r="D777" s="271">
        <v>27433069</v>
      </c>
      <c r="E777" s="457">
        <v>74.47338102517062</v>
      </c>
      <c r="F777" s="68">
        <v>161602</v>
      </c>
      <c r="G777" s="1094"/>
    </row>
    <row r="778" spans="1:7" s="1066" customFormat="1" ht="12.75" customHeight="1" hidden="1">
      <c r="A778" s="1056" t="s">
        <v>121</v>
      </c>
      <c r="B778" s="475">
        <v>0</v>
      </c>
      <c r="C778" s="475">
        <v>0</v>
      </c>
      <c r="D778" s="475">
        <v>0</v>
      </c>
      <c r="E778" s="457" t="e">
        <v>#DIV/0!</v>
      </c>
      <c r="F778" s="68">
        <v>0</v>
      </c>
      <c r="G778" s="1094"/>
    </row>
    <row r="779" spans="1:7" s="1041" customFormat="1" ht="12.75" customHeight="1">
      <c r="A779" s="1060" t="s">
        <v>1526</v>
      </c>
      <c r="B779" s="68">
        <v>36836073</v>
      </c>
      <c r="C779" s="68">
        <v>27433069</v>
      </c>
      <c r="D779" s="68">
        <v>18848733</v>
      </c>
      <c r="E779" s="457">
        <v>51.169224797659616</v>
      </c>
      <c r="F779" s="68">
        <v>2702278</v>
      </c>
      <c r="G779" s="1095"/>
    </row>
    <row r="780" spans="1:6" s="406" customFormat="1" ht="12.75" customHeight="1">
      <c r="A780" s="1051" t="s">
        <v>1553</v>
      </c>
      <c r="B780" s="68">
        <v>30613554</v>
      </c>
      <c r="C780" s="68">
        <v>23212511</v>
      </c>
      <c r="D780" s="271">
        <v>16366685</v>
      </c>
      <c r="E780" s="457">
        <v>53.46221807503957</v>
      </c>
      <c r="F780" s="68">
        <v>2573242</v>
      </c>
    </row>
    <row r="781" spans="1:6" s="406" customFormat="1" ht="12.75" customHeight="1">
      <c r="A781" s="1057" t="s">
        <v>650</v>
      </c>
      <c r="B781" s="68">
        <v>1674026</v>
      </c>
      <c r="C781" s="68">
        <v>1064983</v>
      </c>
      <c r="D781" s="68">
        <v>643077</v>
      </c>
      <c r="E781" s="457">
        <v>38.414994749185496</v>
      </c>
      <c r="F781" s="68">
        <v>114061</v>
      </c>
    </row>
    <row r="782" spans="1:6" s="1041" customFormat="1" ht="12.75" customHeight="1">
      <c r="A782" s="1057" t="s">
        <v>1629</v>
      </c>
      <c r="B782" s="68">
        <v>28939528</v>
      </c>
      <c r="C782" s="68">
        <v>22147528</v>
      </c>
      <c r="D782" s="271">
        <v>15723608</v>
      </c>
      <c r="E782" s="457">
        <v>54.33263458892627</v>
      </c>
      <c r="F782" s="68">
        <v>2459181</v>
      </c>
    </row>
    <row r="783" spans="1:6" s="1041" customFormat="1" ht="12.75" customHeight="1">
      <c r="A783" s="1058" t="s">
        <v>1303</v>
      </c>
      <c r="B783" s="68">
        <v>28939528</v>
      </c>
      <c r="C783" s="68">
        <v>22147528</v>
      </c>
      <c r="D783" s="68">
        <v>15723608</v>
      </c>
      <c r="E783" s="457">
        <v>54.33263458892627</v>
      </c>
      <c r="F783" s="68">
        <v>2459181</v>
      </c>
    </row>
    <row r="784" spans="1:6" s="1041" customFormat="1" ht="12.75" customHeight="1">
      <c r="A784" s="1051" t="s">
        <v>1537</v>
      </c>
      <c r="B784" s="68">
        <v>6222519</v>
      </c>
      <c r="C784" s="68">
        <v>4220558</v>
      </c>
      <c r="D784" s="68">
        <v>2482048</v>
      </c>
      <c r="E784" s="457">
        <v>39.88815462033945</v>
      </c>
      <c r="F784" s="68">
        <v>129036</v>
      </c>
    </row>
    <row r="785" spans="1:6" s="1041" customFormat="1" ht="12.75" customHeight="1">
      <c r="A785" s="1057" t="s">
        <v>910</v>
      </c>
      <c r="B785" s="68">
        <v>6222519</v>
      </c>
      <c r="C785" s="68">
        <v>4220558</v>
      </c>
      <c r="D785" s="68">
        <v>2482048</v>
      </c>
      <c r="E785" s="457">
        <v>39.88815462033945</v>
      </c>
      <c r="F785" s="68">
        <v>129036</v>
      </c>
    </row>
    <row r="786" spans="1:6" s="406" customFormat="1" ht="12.75">
      <c r="A786" s="391" t="s">
        <v>1305</v>
      </c>
      <c r="B786" s="68"/>
      <c r="C786" s="68"/>
      <c r="D786" s="68" t="s">
        <v>1509</v>
      </c>
      <c r="E786" s="457"/>
      <c r="F786" s="68"/>
    </row>
    <row r="787" spans="1:6" s="406" customFormat="1" ht="12.75">
      <c r="A787" s="1049" t="s">
        <v>1270</v>
      </c>
      <c r="B787" s="271">
        <v>5802481</v>
      </c>
      <c r="C787" s="271">
        <v>3826481</v>
      </c>
      <c r="D787" s="271">
        <v>3826481</v>
      </c>
      <c r="E787" s="457">
        <v>65.94560154527002</v>
      </c>
      <c r="F787" s="68">
        <v>0</v>
      </c>
    </row>
    <row r="788" spans="1:6" s="406" customFormat="1" ht="12.75">
      <c r="A788" s="1051" t="s">
        <v>1271</v>
      </c>
      <c r="B788" s="271">
        <v>5802481</v>
      </c>
      <c r="C788" s="271">
        <v>3826481</v>
      </c>
      <c r="D788" s="271">
        <v>3826481</v>
      </c>
      <c r="E788" s="457">
        <v>65.94560154527002</v>
      </c>
      <c r="F788" s="68">
        <v>0</v>
      </c>
    </row>
    <row r="789" spans="1:6" s="1041" customFormat="1" ht="12.75">
      <c r="A789" s="1060" t="s">
        <v>1526</v>
      </c>
      <c r="B789" s="271">
        <v>5802481</v>
      </c>
      <c r="C789" s="271">
        <v>3826481</v>
      </c>
      <c r="D789" s="271">
        <v>3814368</v>
      </c>
      <c r="E789" s="457">
        <v>65.73684601466165</v>
      </c>
      <c r="F789" s="68">
        <v>588228</v>
      </c>
    </row>
    <row r="790" spans="1:7" s="1066" customFormat="1" ht="12.75">
      <c r="A790" s="1051" t="s">
        <v>1553</v>
      </c>
      <c r="B790" s="68">
        <v>5802481</v>
      </c>
      <c r="C790" s="68">
        <v>3826481</v>
      </c>
      <c r="D790" s="68">
        <v>3814368</v>
      </c>
      <c r="E790" s="457">
        <v>65.73684601466165</v>
      </c>
      <c r="F790" s="68">
        <v>588228</v>
      </c>
      <c r="G790" s="1094"/>
    </row>
    <row r="791" spans="1:7" s="1066" customFormat="1" ht="12.75">
      <c r="A791" s="1057" t="s">
        <v>1629</v>
      </c>
      <c r="B791" s="68">
        <v>5802481</v>
      </c>
      <c r="C791" s="68">
        <v>3826481</v>
      </c>
      <c r="D791" s="68">
        <v>3814368</v>
      </c>
      <c r="E791" s="457">
        <v>65.73684601466165</v>
      </c>
      <c r="F791" s="68">
        <v>588228</v>
      </c>
      <c r="G791" s="1094"/>
    </row>
    <row r="792" spans="1:7" s="1066" customFormat="1" ht="12.75">
      <c r="A792" s="1058" t="s">
        <v>1303</v>
      </c>
      <c r="B792" s="68">
        <v>5802481</v>
      </c>
      <c r="C792" s="68">
        <v>3826481</v>
      </c>
      <c r="D792" s="68">
        <v>3814368</v>
      </c>
      <c r="E792" s="457">
        <v>65.73684601466165</v>
      </c>
      <c r="F792" s="68">
        <v>588228</v>
      </c>
      <c r="G792" s="1094"/>
    </row>
    <row r="793" spans="1:7" s="1041" customFormat="1" ht="25.5">
      <c r="A793" s="391" t="s">
        <v>1306</v>
      </c>
      <c r="B793" s="68"/>
      <c r="C793" s="68"/>
      <c r="D793" s="68"/>
      <c r="E793" s="457"/>
      <c r="F793" s="68"/>
      <c r="G793" s="1095"/>
    </row>
    <row r="794" spans="1:6" s="406" customFormat="1" ht="12.75">
      <c r="A794" s="1049" t="s">
        <v>1270</v>
      </c>
      <c r="B794" s="271">
        <v>148106883</v>
      </c>
      <c r="C794" s="271">
        <v>74447396</v>
      </c>
      <c r="D794" s="271">
        <v>74447396</v>
      </c>
      <c r="E794" s="457">
        <v>50.26599337722879</v>
      </c>
      <c r="F794" s="68">
        <v>645806</v>
      </c>
    </row>
    <row r="795" spans="1:6" s="1041" customFormat="1" ht="12.75">
      <c r="A795" s="1051" t="s">
        <v>1271</v>
      </c>
      <c r="B795" s="68">
        <v>148106883</v>
      </c>
      <c r="C795" s="68">
        <v>74447396</v>
      </c>
      <c r="D795" s="68">
        <v>74447396</v>
      </c>
      <c r="E795" s="457">
        <v>50.26599337722879</v>
      </c>
      <c r="F795" s="68">
        <v>645806</v>
      </c>
    </row>
    <row r="796" spans="1:6" s="1041" customFormat="1" ht="12.75" hidden="1">
      <c r="A796" s="1056" t="s">
        <v>121</v>
      </c>
      <c r="B796" s="475">
        <v>0</v>
      </c>
      <c r="C796" s="475">
        <v>0</v>
      </c>
      <c r="D796" s="475">
        <v>0</v>
      </c>
      <c r="E796" s="1059">
        <v>0</v>
      </c>
      <c r="F796" s="68">
        <v>0</v>
      </c>
    </row>
    <row r="797" spans="1:7" s="1066" customFormat="1" ht="12.75">
      <c r="A797" s="1060" t="s">
        <v>1526</v>
      </c>
      <c r="B797" s="68">
        <v>148106883</v>
      </c>
      <c r="C797" s="68">
        <v>74447396</v>
      </c>
      <c r="D797" s="68">
        <v>63676317</v>
      </c>
      <c r="E797" s="457">
        <v>42.993489370780964</v>
      </c>
      <c r="F797" s="68">
        <v>16108099</v>
      </c>
      <c r="G797" s="1094"/>
    </row>
    <row r="798" spans="1:7" s="1066" customFormat="1" ht="12.75">
      <c r="A798" s="1051" t="s">
        <v>1553</v>
      </c>
      <c r="B798" s="68">
        <v>148104072</v>
      </c>
      <c r="C798" s="68">
        <v>74444585</v>
      </c>
      <c r="D798" s="68">
        <v>63676317</v>
      </c>
      <c r="E798" s="457">
        <v>42.99430538277165</v>
      </c>
      <c r="F798" s="68">
        <v>16108099</v>
      </c>
      <c r="G798" s="1094"/>
    </row>
    <row r="799" spans="1:7" s="1066" customFormat="1" ht="12.75">
      <c r="A799" s="1057" t="s">
        <v>650</v>
      </c>
      <c r="B799" s="68">
        <v>6964719</v>
      </c>
      <c r="C799" s="68">
        <v>1693001</v>
      </c>
      <c r="D799" s="68">
        <v>959418</v>
      </c>
      <c r="E799" s="457">
        <v>13.775401419640906</v>
      </c>
      <c r="F799" s="68">
        <v>91459</v>
      </c>
      <c r="G799" s="1094"/>
    </row>
    <row r="800" spans="1:7" s="1066" customFormat="1" ht="12.75">
      <c r="A800" s="1057" t="s">
        <v>1629</v>
      </c>
      <c r="B800" s="68">
        <v>141139353</v>
      </c>
      <c r="C800" s="68">
        <v>72751584</v>
      </c>
      <c r="D800" s="68">
        <v>62716899</v>
      </c>
      <c r="E800" s="457">
        <v>44.436153111740566</v>
      </c>
      <c r="F800" s="68">
        <v>16016640</v>
      </c>
      <c r="G800" s="1094"/>
    </row>
    <row r="801" spans="1:6" s="1066" customFormat="1" ht="12.75">
      <c r="A801" s="1058" t="s">
        <v>1303</v>
      </c>
      <c r="B801" s="68">
        <v>141139353</v>
      </c>
      <c r="C801" s="68">
        <v>72751584</v>
      </c>
      <c r="D801" s="68">
        <v>62716899</v>
      </c>
      <c r="E801" s="457">
        <v>44.436153111740566</v>
      </c>
      <c r="F801" s="68">
        <v>16016640</v>
      </c>
    </row>
    <row r="802" spans="1:6" s="1066" customFormat="1" ht="12.75">
      <c r="A802" s="1051" t="s">
        <v>1537</v>
      </c>
      <c r="B802" s="68">
        <v>2811</v>
      </c>
      <c r="C802" s="68">
        <v>2811</v>
      </c>
      <c r="D802" s="68">
        <v>0</v>
      </c>
      <c r="E802" s="457">
        <v>0</v>
      </c>
      <c r="F802" s="68">
        <v>0</v>
      </c>
    </row>
    <row r="803" spans="1:6" s="1066" customFormat="1" ht="12.75">
      <c r="A803" s="1057" t="s">
        <v>910</v>
      </c>
      <c r="B803" s="68">
        <v>2811</v>
      </c>
      <c r="C803" s="68">
        <v>2811</v>
      </c>
      <c r="D803" s="68">
        <v>0</v>
      </c>
      <c r="E803" s="457">
        <v>0</v>
      </c>
      <c r="F803" s="68">
        <v>0</v>
      </c>
    </row>
    <row r="804" spans="1:6" ht="25.5">
      <c r="A804" s="391" t="s">
        <v>1322</v>
      </c>
      <c r="B804" s="68"/>
      <c r="C804" s="68"/>
      <c r="D804" s="68"/>
      <c r="E804" s="457"/>
      <c r="F804" s="68"/>
    </row>
    <row r="805" spans="1:7" s="1090" customFormat="1" ht="12.75">
      <c r="A805" s="1049" t="s">
        <v>1270</v>
      </c>
      <c r="B805" s="68">
        <v>2651779</v>
      </c>
      <c r="C805" s="68">
        <v>2108659</v>
      </c>
      <c r="D805" s="68">
        <v>2108659</v>
      </c>
      <c r="E805" s="457">
        <v>79.51865521221791</v>
      </c>
      <c r="F805" s="68">
        <v>251000</v>
      </c>
      <c r="G805" s="1089"/>
    </row>
    <row r="806" spans="1:7" s="1090" customFormat="1" ht="12.75">
      <c r="A806" s="1050" t="s">
        <v>1271</v>
      </c>
      <c r="B806" s="68">
        <v>2576779</v>
      </c>
      <c r="C806" s="68">
        <v>2108659</v>
      </c>
      <c r="D806" s="68">
        <v>2108659</v>
      </c>
      <c r="E806" s="457">
        <v>81.83313353609293</v>
      </c>
      <c r="F806" s="68">
        <v>251000</v>
      </c>
      <c r="G806" s="1089"/>
    </row>
    <row r="807" spans="1:7" s="1090" customFormat="1" ht="12.75">
      <c r="A807" s="1050" t="s">
        <v>121</v>
      </c>
      <c r="B807" s="271">
        <v>75000</v>
      </c>
      <c r="C807" s="271">
        <v>37500</v>
      </c>
      <c r="D807" s="271">
        <v>0</v>
      </c>
      <c r="E807" s="457">
        <v>0</v>
      </c>
      <c r="F807" s="68">
        <v>0</v>
      </c>
      <c r="G807" s="1089"/>
    </row>
    <row r="808" spans="1:7" s="1090" customFormat="1" ht="12.75">
      <c r="A808" s="1049" t="s">
        <v>1526</v>
      </c>
      <c r="B808" s="68">
        <v>2651779</v>
      </c>
      <c r="C808" s="68">
        <v>2146159</v>
      </c>
      <c r="D808" s="68">
        <v>1291456</v>
      </c>
      <c r="E808" s="457">
        <v>48.70149435529884</v>
      </c>
      <c r="F808" s="68">
        <v>146915</v>
      </c>
      <c r="G808" s="1089"/>
    </row>
    <row r="809" spans="1:6" ht="12.75">
      <c r="A809" s="1050" t="s">
        <v>1537</v>
      </c>
      <c r="B809" s="68">
        <v>2651779</v>
      </c>
      <c r="C809" s="68">
        <v>2146159</v>
      </c>
      <c r="D809" s="68">
        <v>1291456</v>
      </c>
      <c r="E809" s="457">
        <v>48.70149435529884</v>
      </c>
      <c r="F809" s="68">
        <v>146915</v>
      </c>
    </row>
    <row r="810" spans="1:6" ht="12.75">
      <c r="A810" s="1052" t="s">
        <v>914</v>
      </c>
      <c r="B810" s="68">
        <v>2651779</v>
      </c>
      <c r="C810" s="68">
        <v>2146159</v>
      </c>
      <c r="D810" s="68">
        <v>1291456</v>
      </c>
      <c r="E810" s="457">
        <v>48.70149435529884</v>
      </c>
      <c r="F810" s="68">
        <v>146915</v>
      </c>
    </row>
    <row r="811" spans="1:6" ht="12.75">
      <c r="A811" s="322" t="s">
        <v>1315</v>
      </c>
      <c r="B811" s="68"/>
      <c r="C811" s="68"/>
      <c r="D811" s="68"/>
      <c r="E811" s="457"/>
      <c r="F811" s="68"/>
    </row>
    <row r="812" spans="1:6" ht="12.75">
      <c r="A812" s="1049" t="s">
        <v>1270</v>
      </c>
      <c r="B812" s="68">
        <v>253875</v>
      </c>
      <c r="C812" s="68">
        <v>170801</v>
      </c>
      <c r="D812" s="68">
        <v>170801</v>
      </c>
      <c r="E812" s="457">
        <v>67.27759724273756</v>
      </c>
      <c r="F812" s="68">
        <v>0</v>
      </c>
    </row>
    <row r="813" spans="1:6" ht="12.75">
      <c r="A813" s="1050" t="s">
        <v>1271</v>
      </c>
      <c r="B813" s="68">
        <v>253875</v>
      </c>
      <c r="C813" s="68">
        <v>170801</v>
      </c>
      <c r="D813" s="68">
        <v>170801</v>
      </c>
      <c r="E813" s="457">
        <v>67.27759724273756</v>
      </c>
      <c r="F813" s="68">
        <v>0</v>
      </c>
    </row>
    <row r="814" spans="1:6" ht="12.75">
      <c r="A814" s="1049" t="s">
        <v>1526</v>
      </c>
      <c r="B814" s="68">
        <v>253875</v>
      </c>
      <c r="C814" s="68">
        <v>170801</v>
      </c>
      <c r="D814" s="68">
        <v>145788</v>
      </c>
      <c r="E814" s="457">
        <v>57.42511078286559</v>
      </c>
      <c r="F814" s="68">
        <v>14899</v>
      </c>
    </row>
    <row r="815" spans="1:6" ht="12.75">
      <c r="A815" s="1051" t="s">
        <v>1553</v>
      </c>
      <c r="B815" s="68">
        <v>253875</v>
      </c>
      <c r="C815" s="68">
        <v>170801</v>
      </c>
      <c r="D815" s="68">
        <v>145788</v>
      </c>
      <c r="E815" s="457">
        <v>57.42511078286559</v>
      </c>
      <c r="F815" s="68">
        <v>14899</v>
      </c>
    </row>
    <row r="816" spans="1:6" ht="12.75">
      <c r="A816" s="1052" t="s">
        <v>650</v>
      </c>
      <c r="B816" s="68">
        <v>9276</v>
      </c>
      <c r="C816" s="68">
        <v>9276</v>
      </c>
      <c r="D816" s="68">
        <v>9276</v>
      </c>
      <c r="E816" s="457">
        <v>100</v>
      </c>
      <c r="F816" s="68">
        <v>0</v>
      </c>
    </row>
    <row r="817" spans="1:6" ht="12.75">
      <c r="A817" s="1050" t="s">
        <v>1530</v>
      </c>
      <c r="B817" s="68">
        <v>2089</v>
      </c>
      <c r="C817" s="68">
        <v>2089</v>
      </c>
      <c r="D817" s="68">
        <v>2088</v>
      </c>
      <c r="E817" s="457">
        <v>99.95213020584012</v>
      </c>
      <c r="F817" s="68">
        <v>0</v>
      </c>
    </row>
    <row r="818" spans="1:6" ht="12.75">
      <c r="A818" s="1052" t="s">
        <v>1629</v>
      </c>
      <c r="B818" s="68">
        <v>242510</v>
      </c>
      <c r="C818" s="68">
        <v>159436</v>
      </c>
      <c r="D818" s="68">
        <v>134424</v>
      </c>
      <c r="E818" s="457">
        <v>55.430291534369715</v>
      </c>
      <c r="F818" s="68">
        <v>14899</v>
      </c>
    </row>
    <row r="819" spans="1:6" ht="12.75">
      <c r="A819" s="1053" t="s">
        <v>1308</v>
      </c>
      <c r="B819" s="68">
        <v>242510</v>
      </c>
      <c r="C819" s="68">
        <v>159436</v>
      </c>
      <c r="D819" s="68">
        <v>134424</v>
      </c>
      <c r="E819" s="457">
        <v>55.430291534369715</v>
      </c>
      <c r="F819" s="68">
        <v>14899</v>
      </c>
    </row>
    <row r="820" spans="1:6" ht="12.75">
      <c r="A820" s="322" t="s">
        <v>1317</v>
      </c>
      <c r="B820" s="271"/>
      <c r="C820" s="271"/>
      <c r="D820" s="271"/>
      <c r="E820" s="457"/>
      <c r="F820" s="68"/>
    </row>
    <row r="821" spans="1:6" ht="12.75">
      <c r="A821" s="1049" t="s">
        <v>1270</v>
      </c>
      <c r="B821" s="271">
        <v>3344025</v>
      </c>
      <c r="C821" s="271">
        <v>2423412</v>
      </c>
      <c r="D821" s="271">
        <v>3344025</v>
      </c>
      <c r="E821" s="457">
        <v>100</v>
      </c>
      <c r="F821" s="68">
        <v>0</v>
      </c>
    </row>
    <row r="822" spans="1:6" ht="12.75">
      <c r="A822" s="464" t="s">
        <v>122</v>
      </c>
      <c r="B822" s="271">
        <v>3344025</v>
      </c>
      <c r="C822" s="271">
        <v>2423412</v>
      </c>
      <c r="D822" s="271">
        <v>3344025</v>
      </c>
      <c r="E822" s="457">
        <v>100</v>
      </c>
      <c r="F822" s="68">
        <v>0</v>
      </c>
    </row>
    <row r="823" spans="1:6" ht="12.75">
      <c r="A823" s="1049" t="s">
        <v>1526</v>
      </c>
      <c r="B823" s="271">
        <v>3344025</v>
      </c>
      <c r="C823" s="271">
        <v>2423412</v>
      </c>
      <c r="D823" s="271">
        <v>834074</v>
      </c>
      <c r="E823" s="457">
        <v>24.942217836290098</v>
      </c>
      <c r="F823" s="68">
        <v>71383</v>
      </c>
    </row>
    <row r="824" spans="1:6" ht="12.75">
      <c r="A824" s="1050" t="s">
        <v>1553</v>
      </c>
      <c r="B824" s="271">
        <v>3344025</v>
      </c>
      <c r="C824" s="271">
        <v>2423412</v>
      </c>
      <c r="D824" s="271">
        <v>834074</v>
      </c>
      <c r="E824" s="457">
        <v>24.942217836290098</v>
      </c>
      <c r="F824" s="68">
        <v>71383</v>
      </c>
    </row>
    <row r="825" spans="1:6" ht="12.75">
      <c r="A825" s="1052" t="s">
        <v>650</v>
      </c>
      <c r="B825" s="271">
        <v>1149709</v>
      </c>
      <c r="C825" s="271">
        <v>229096</v>
      </c>
      <c r="D825" s="271">
        <v>227895</v>
      </c>
      <c r="E825" s="457">
        <v>19.821972342566685</v>
      </c>
      <c r="F825" s="68">
        <v>71383</v>
      </c>
    </row>
    <row r="826" spans="1:6" ht="12.75">
      <c r="A826" s="1052" t="s">
        <v>1629</v>
      </c>
      <c r="B826" s="271">
        <v>2194316</v>
      </c>
      <c r="C826" s="271">
        <v>2194316</v>
      </c>
      <c r="D826" s="271">
        <v>606179</v>
      </c>
      <c r="E826" s="457">
        <v>27.624963770031297</v>
      </c>
      <c r="F826" s="68">
        <v>0</v>
      </c>
    </row>
    <row r="827" spans="1:6" ht="12.75">
      <c r="A827" s="1053" t="s">
        <v>1303</v>
      </c>
      <c r="B827" s="271">
        <v>50000</v>
      </c>
      <c r="C827" s="271">
        <v>50000</v>
      </c>
      <c r="D827" s="271">
        <v>25000</v>
      </c>
      <c r="E827" s="457">
        <v>50</v>
      </c>
      <c r="F827" s="68">
        <v>0</v>
      </c>
    </row>
    <row r="828" spans="1:6" ht="12.75">
      <c r="A828" s="1053" t="s">
        <v>1650</v>
      </c>
      <c r="B828" s="271">
        <v>2144316</v>
      </c>
      <c r="C828" s="271">
        <v>2144316</v>
      </c>
      <c r="D828" s="271">
        <v>581179</v>
      </c>
      <c r="E828" s="457">
        <v>27.103234784425428</v>
      </c>
      <c r="F828" s="68">
        <v>0</v>
      </c>
    </row>
    <row r="829" spans="1:6" ht="12.75">
      <c r="A829" s="394" t="s">
        <v>1332</v>
      </c>
      <c r="B829" s="1068"/>
      <c r="C829" s="1068"/>
      <c r="D829" s="1068"/>
      <c r="E829" s="457"/>
      <c r="F829" s="68"/>
    </row>
    <row r="830" spans="1:6" s="1055" customFormat="1" ht="12.75">
      <c r="A830" s="391" t="s">
        <v>1292</v>
      </c>
      <c r="B830" s="28"/>
      <c r="C830" s="28"/>
      <c r="D830" s="28"/>
      <c r="E830" s="457"/>
      <c r="F830" s="68"/>
    </row>
    <row r="831" spans="1:7" s="1073" customFormat="1" ht="12.75">
      <c r="A831" s="1049" t="s">
        <v>1270</v>
      </c>
      <c r="B831" s="68">
        <v>123822555</v>
      </c>
      <c r="C831" s="68">
        <v>104263645</v>
      </c>
      <c r="D831" s="271">
        <v>85042957</v>
      </c>
      <c r="E831" s="457">
        <v>68.68131335199794</v>
      </c>
      <c r="F831" s="68">
        <v>8677346</v>
      </c>
      <c r="G831" s="1092"/>
    </row>
    <row r="832" spans="1:7" s="1073" customFormat="1" ht="12.75">
      <c r="A832" s="1051" t="s">
        <v>1271</v>
      </c>
      <c r="B832" s="68">
        <v>38391555</v>
      </c>
      <c r="C832" s="68">
        <v>36507910</v>
      </c>
      <c r="D832" s="68">
        <v>36507910</v>
      </c>
      <c r="E832" s="457">
        <v>95.09359545347928</v>
      </c>
      <c r="F832" s="68">
        <v>5247534</v>
      </c>
      <c r="G832" s="1092"/>
    </row>
    <row r="833" spans="1:7" s="1073" customFormat="1" ht="12.75" hidden="1">
      <c r="A833" s="1056" t="s">
        <v>121</v>
      </c>
      <c r="B833" s="475">
        <v>0</v>
      </c>
      <c r="C833" s="475">
        <v>0</v>
      </c>
      <c r="D833" s="475">
        <v>0</v>
      </c>
      <c r="E833" s="457" t="e">
        <v>#DIV/0!</v>
      </c>
      <c r="F833" s="68">
        <v>0</v>
      </c>
      <c r="G833" s="1092"/>
    </row>
    <row r="834" spans="1:7" s="1073" customFormat="1" ht="12.75">
      <c r="A834" s="1051" t="s">
        <v>122</v>
      </c>
      <c r="B834" s="271">
        <v>85431000</v>
      </c>
      <c r="C834" s="271">
        <v>67755735</v>
      </c>
      <c r="D834" s="271">
        <v>48535047</v>
      </c>
      <c r="E834" s="457">
        <v>56.81198511079116</v>
      </c>
      <c r="F834" s="68">
        <v>3429812</v>
      </c>
      <c r="G834" s="1092"/>
    </row>
    <row r="835" spans="1:7" s="1073" customFormat="1" ht="12.75">
      <c r="A835" s="1060" t="s">
        <v>1526</v>
      </c>
      <c r="B835" s="68">
        <v>135538555</v>
      </c>
      <c r="C835" s="68">
        <v>118201131</v>
      </c>
      <c r="D835" s="68">
        <v>71212218</v>
      </c>
      <c r="E835" s="457">
        <v>52.540192714906844</v>
      </c>
      <c r="F835" s="68">
        <v>10180703</v>
      </c>
      <c r="G835" s="1092"/>
    </row>
    <row r="836" spans="1:7" s="1066" customFormat="1" ht="12.75">
      <c r="A836" s="1051" t="s">
        <v>1553</v>
      </c>
      <c r="B836" s="271">
        <v>2737000</v>
      </c>
      <c r="C836" s="271">
        <v>2737000</v>
      </c>
      <c r="D836" s="271">
        <v>0</v>
      </c>
      <c r="E836" s="457">
        <v>0</v>
      </c>
      <c r="F836" s="68">
        <v>0</v>
      </c>
      <c r="G836" s="1094"/>
    </row>
    <row r="837" spans="1:7" s="1066" customFormat="1" ht="12.75">
      <c r="A837" s="1057" t="s">
        <v>1629</v>
      </c>
      <c r="B837" s="271">
        <v>2737000</v>
      </c>
      <c r="C837" s="271">
        <v>2737000</v>
      </c>
      <c r="D837" s="271">
        <v>0</v>
      </c>
      <c r="E837" s="457">
        <v>0</v>
      </c>
      <c r="F837" s="68">
        <v>0</v>
      </c>
      <c r="G837" s="1094"/>
    </row>
    <row r="838" spans="1:6" s="1066" customFormat="1" ht="12.75">
      <c r="A838" s="1058" t="s">
        <v>1638</v>
      </c>
      <c r="B838" s="271">
        <v>1497000</v>
      </c>
      <c r="C838" s="271">
        <v>1497000</v>
      </c>
      <c r="D838" s="271">
        <v>0</v>
      </c>
      <c r="E838" s="457">
        <v>0</v>
      </c>
      <c r="F838" s="68">
        <v>0</v>
      </c>
    </row>
    <row r="839" spans="1:6" s="1066" customFormat="1" ht="12.75">
      <c r="A839" s="1058" t="s">
        <v>1650</v>
      </c>
      <c r="B839" s="271">
        <v>1240000</v>
      </c>
      <c r="C839" s="271">
        <v>1240000</v>
      </c>
      <c r="D839" s="271">
        <v>0</v>
      </c>
      <c r="E839" s="457">
        <v>0</v>
      </c>
      <c r="F839" s="68">
        <v>0</v>
      </c>
    </row>
    <row r="840" spans="1:6" s="1055" customFormat="1" ht="12.75">
      <c r="A840" s="1051" t="s">
        <v>1537</v>
      </c>
      <c r="B840" s="271">
        <v>132801555</v>
      </c>
      <c r="C840" s="271">
        <v>115464131</v>
      </c>
      <c r="D840" s="271">
        <v>71212218</v>
      </c>
      <c r="E840" s="457">
        <v>53.62303024237931</v>
      </c>
      <c r="F840" s="68">
        <v>10180703</v>
      </c>
    </row>
    <row r="841" spans="1:6" s="1055" customFormat="1" ht="12.75">
      <c r="A841" s="1051" t="s">
        <v>1293</v>
      </c>
      <c r="B841" s="271">
        <v>2453760</v>
      </c>
      <c r="C841" s="271">
        <v>1718960</v>
      </c>
      <c r="D841" s="271">
        <v>218581</v>
      </c>
      <c r="E841" s="457">
        <v>8.908002412623892</v>
      </c>
      <c r="F841" s="68">
        <v>168372</v>
      </c>
    </row>
    <row r="842" spans="1:6" s="1055" customFormat="1" ht="12.75">
      <c r="A842" s="1057" t="s">
        <v>914</v>
      </c>
      <c r="B842" s="271">
        <v>130347795</v>
      </c>
      <c r="C842" s="271">
        <v>113745171</v>
      </c>
      <c r="D842" s="271">
        <v>70993637</v>
      </c>
      <c r="E842" s="457">
        <v>54.464777866016064</v>
      </c>
      <c r="F842" s="68">
        <v>10012331</v>
      </c>
    </row>
    <row r="843" spans="1:6" s="1055" customFormat="1" ht="12.75">
      <c r="A843" s="1060" t="s">
        <v>1541</v>
      </c>
      <c r="B843" s="271">
        <v>-11716000</v>
      </c>
      <c r="C843" s="271">
        <v>-13937486</v>
      </c>
      <c r="D843" s="271">
        <v>13830739</v>
      </c>
      <c r="E843" s="457" t="s">
        <v>1083</v>
      </c>
      <c r="F843" s="68">
        <v>-1503357</v>
      </c>
    </row>
    <row r="844" spans="1:6" s="1055" customFormat="1" ht="24.75" customHeight="1">
      <c r="A844" s="1069" t="s">
        <v>1280</v>
      </c>
      <c r="B844" s="271">
        <v>11716000</v>
      </c>
      <c r="C844" s="271">
        <v>13937486</v>
      </c>
      <c r="D844" s="271" t="s">
        <v>1083</v>
      </c>
      <c r="E844" s="457" t="s">
        <v>1083</v>
      </c>
      <c r="F844" s="68" t="s">
        <v>1083</v>
      </c>
    </row>
    <row r="845" spans="1:6" s="1055" customFormat="1" ht="12.75" customHeight="1">
      <c r="A845" s="1044" t="s">
        <v>1295</v>
      </c>
      <c r="B845" s="271"/>
      <c r="C845" s="271"/>
      <c r="D845" s="271"/>
      <c r="E845" s="457"/>
      <c r="F845" s="68"/>
    </row>
    <row r="846" spans="1:6" s="1055" customFormat="1" ht="12.75" customHeight="1">
      <c r="A846" s="779" t="s">
        <v>1270</v>
      </c>
      <c r="B846" s="271">
        <v>106989772</v>
      </c>
      <c r="C846" s="271">
        <v>88795135</v>
      </c>
      <c r="D846" s="271">
        <v>69574447</v>
      </c>
      <c r="E846" s="457">
        <v>65.02906371274443</v>
      </c>
      <c r="F846" s="68">
        <v>4909086</v>
      </c>
    </row>
    <row r="847" spans="1:6" s="1055" customFormat="1" ht="12.75" customHeight="1">
      <c r="A847" s="1063" t="s">
        <v>1271</v>
      </c>
      <c r="B847" s="271">
        <v>21558772</v>
      </c>
      <c r="C847" s="271">
        <v>21039400</v>
      </c>
      <c r="D847" s="271">
        <v>21039400</v>
      </c>
      <c r="E847" s="457">
        <v>97.59090174523854</v>
      </c>
      <c r="F847" s="68">
        <v>1479274</v>
      </c>
    </row>
    <row r="848" spans="1:6" s="1055" customFormat="1" ht="12.75" customHeight="1">
      <c r="A848" s="1063" t="s">
        <v>122</v>
      </c>
      <c r="B848" s="271">
        <v>85431000</v>
      </c>
      <c r="C848" s="271">
        <v>67755735</v>
      </c>
      <c r="D848" s="271">
        <v>48535047</v>
      </c>
      <c r="E848" s="457">
        <v>56.81198511079116</v>
      </c>
      <c r="F848" s="68">
        <v>3429812</v>
      </c>
    </row>
    <row r="849" spans="1:6" s="1055" customFormat="1" ht="12.75" customHeight="1">
      <c r="A849" s="779" t="s">
        <v>1526</v>
      </c>
      <c r="B849" s="271">
        <v>118705772</v>
      </c>
      <c r="C849" s="271">
        <v>102732621</v>
      </c>
      <c r="D849" s="271">
        <v>60235787</v>
      </c>
      <c r="E849" s="457">
        <v>50.7437725943099</v>
      </c>
      <c r="F849" s="68">
        <v>8496935</v>
      </c>
    </row>
    <row r="850" spans="1:6" s="1055" customFormat="1" ht="12.75" customHeight="1">
      <c r="A850" s="1063" t="s">
        <v>1553</v>
      </c>
      <c r="B850" s="271">
        <v>2737000</v>
      </c>
      <c r="C850" s="271">
        <v>2737000</v>
      </c>
      <c r="D850" s="271">
        <v>0</v>
      </c>
      <c r="E850" s="457">
        <v>0</v>
      </c>
      <c r="F850" s="68">
        <v>0</v>
      </c>
    </row>
    <row r="851" spans="1:6" s="1055" customFormat="1" ht="12.75" customHeight="1">
      <c r="A851" s="1064" t="s">
        <v>1629</v>
      </c>
      <c r="B851" s="271">
        <v>2737000</v>
      </c>
      <c r="C851" s="271">
        <v>2737000</v>
      </c>
      <c r="D851" s="271">
        <v>0</v>
      </c>
      <c r="E851" s="457">
        <v>0</v>
      </c>
      <c r="F851" s="68">
        <v>0</v>
      </c>
    </row>
    <row r="852" spans="1:6" s="1055" customFormat="1" ht="12.75" customHeight="1">
      <c r="A852" s="1065" t="s">
        <v>1638</v>
      </c>
      <c r="B852" s="271">
        <v>1497000</v>
      </c>
      <c r="C852" s="271">
        <v>1497000</v>
      </c>
      <c r="D852" s="271">
        <v>0</v>
      </c>
      <c r="E852" s="457">
        <v>0</v>
      </c>
      <c r="F852" s="68">
        <v>0</v>
      </c>
    </row>
    <row r="853" spans="1:6" s="1055" customFormat="1" ht="12.75" customHeight="1">
      <c r="A853" s="1065" t="s">
        <v>1650</v>
      </c>
      <c r="B853" s="271">
        <v>1240000</v>
      </c>
      <c r="C853" s="271">
        <v>1240000</v>
      </c>
      <c r="D853" s="271">
        <v>0</v>
      </c>
      <c r="E853" s="457">
        <v>0</v>
      </c>
      <c r="F853" s="68">
        <v>0</v>
      </c>
    </row>
    <row r="854" spans="1:6" s="1055" customFormat="1" ht="12.75" customHeight="1">
      <c r="A854" s="1063" t="s">
        <v>1537</v>
      </c>
      <c r="B854" s="271">
        <v>115968772</v>
      </c>
      <c r="C854" s="271">
        <v>99995621</v>
      </c>
      <c r="D854" s="271">
        <v>60235787</v>
      </c>
      <c r="E854" s="457">
        <v>51.94138556541756</v>
      </c>
      <c r="F854" s="68">
        <v>8496935</v>
      </c>
    </row>
    <row r="855" spans="1:6" s="1055" customFormat="1" ht="12.75" customHeight="1">
      <c r="A855" s="1064" t="s">
        <v>1293</v>
      </c>
      <c r="B855" s="271">
        <v>280000</v>
      </c>
      <c r="C855" s="271">
        <v>280000</v>
      </c>
      <c r="D855" s="271">
        <v>180856</v>
      </c>
      <c r="E855" s="457">
        <v>64.59142857142857</v>
      </c>
      <c r="F855" s="68">
        <v>168372</v>
      </c>
    </row>
    <row r="856" spans="1:6" s="1055" customFormat="1" ht="12.75" customHeight="1">
      <c r="A856" s="1064" t="s">
        <v>914</v>
      </c>
      <c r="B856" s="271">
        <v>115688772</v>
      </c>
      <c r="C856" s="271">
        <v>99715621</v>
      </c>
      <c r="D856" s="271">
        <v>60054931</v>
      </c>
      <c r="E856" s="457">
        <v>51.91076883416137</v>
      </c>
      <c r="F856" s="68">
        <v>8328563</v>
      </c>
    </row>
    <row r="857" spans="1:6" s="1055" customFormat="1" ht="12.75" customHeight="1">
      <c r="A857" s="779" t="s">
        <v>1541</v>
      </c>
      <c r="B857" s="271">
        <v>-11716000</v>
      </c>
      <c r="C857" s="271">
        <v>-13937486</v>
      </c>
      <c r="D857" s="271">
        <v>9338660</v>
      </c>
      <c r="E857" s="457" t="s">
        <v>1083</v>
      </c>
      <c r="F857" s="68">
        <v>-3587849</v>
      </c>
    </row>
    <row r="858" spans="1:6" s="1055" customFormat="1" ht="25.5">
      <c r="A858" s="476" t="s">
        <v>1280</v>
      </c>
      <c r="B858" s="271">
        <v>11716000</v>
      </c>
      <c r="C858" s="271">
        <v>13937486</v>
      </c>
      <c r="D858" s="271" t="s">
        <v>1083</v>
      </c>
      <c r="E858" s="457" t="s">
        <v>1083</v>
      </c>
      <c r="F858" s="68" t="s">
        <v>1083</v>
      </c>
    </row>
    <row r="859" spans="1:6" s="1055" customFormat="1" ht="12.75" customHeight="1">
      <c r="A859" s="1044" t="s">
        <v>1296</v>
      </c>
      <c r="B859" s="271"/>
      <c r="C859" s="271"/>
      <c r="D859" s="271"/>
      <c r="E859" s="457"/>
      <c r="F859" s="68"/>
    </row>
    <row r="860" spans="1:6" s="1055" customFormat="1" ht="12.75" customHeight="1">
      <c r="A860" s="779" t="s">
        <v>1270</v>
      </c>
      <c r="B860" s="271">
        <v>16832783</v>
      </c>
      <c r="C860" s="271">
        <v>15468510</v>
      </c>
      <c r="D860" s="271">
        <v>15468510</v>
      </c>
      <c r="E860" s="457">
        <v>91.89514294813877</v>
      </c>
      <c r="F860" s="68">
        <v>3768260</v>
      </c>
    </row>
    <row r="861" spans="1:6" s="1055" customFormat="1" ht="12.75" customHeight="1">
      <c r="A861" s="1063" t="s">
        <v>1271</v>
      </c>
      <c r="B861" s="271">
        <v>16832783</v>
      </c>
      <c r="C861" s="271">
        <v>15468510</v>
      </c>
      <c r="D861" s="271">
        <v>15468510</v>
      </c>
      <c r="E861" s="457">
        <v>91.89514294813877</v>
      </c>
      <c r="F861" s="68">
        <v>3768260</v>
      </c>
    </row>
    <row r="862" spans="1:6" s="1055" customFormat="1" ht="12.75" customHeight="1">
      <c r="A862" s="779" t="s">
        <v>1526</v>
      </c>
      <c r="B862" s="271">
        <v>16832783</v>
      </c>
      <c r="C862" s="271">
        <v>15468510</v>
      </c>
      <c r="D862" s="271">
        <v>10976431</v>
      </c>
      <c r="E862" s="457">
        <v>65.20865266308013</v>
      </c>
      <c r="F862" s="68">
        <v>1683768</v>
      </c>
    </row>
    <row r="863" spans="1:6" s="1055" customFormat="1" ht="12.75" customHeight="1">
      <c r="A863" s="1063" t="s">
        <v>1537</v>
      </c>
      <c r="B863" s="271">
        <v>16832783</v>
      </c>
      <c r="C863" s="271">
        <v>15468510</v>
      </c>
      <c r="D863" s="271">
        <v>10976431</v>
      </c>
      <c r="E863" s="457">
        <v>65.20865266308013</v>
      </c>
      <c r="F863" s="68">
        <v>1683768</v>
      </c>
    </row>
    <row r="864" spans="1:6" s="1055" customFormat="1" ht="12.75" customHeight="1">
      <c r="A864" s="1064" t="s">
        <v>1293</v>
      </c>
      <c r="B864" s="271">
        <v>2173760</v>
      </c>
      <c r="C864" s="271">
        <v>1438960</v>
      </c>
      <c r="D864" s="271">
        <v>37725</v>
      </c>
      <c r="E864" s="457">
        <v>1.7354721772412776</v>
      </c>
      <c r="F864" s="68">
        <v>0</v>
      </c>
    </row>
    <row r="865" spans="1:6" s="1055" customFormat="1" ht="12.75" customHeight="1">
      <c r="A865" s="1064" t="s">
        <v>914</v>
      </c>
      <c r="B865" s="271">
        <v>14659023</v>
      </c>
      <c r="C865" s="271">
        <v>14029550</v>
      </c>
      <c r="D865" s="271">
        <v>10938706</v>
      </c>
      <c r="E865" s="457">
        <v>74.62097576352804</v>
      </c>
      <c r="F865" s="68">
        <v>1683768</v>
      </c>
    </row>
    <row r="866" spans="1:6" s="1062" customFormat="1" ht="12.75">
      <c r="A866" s="391" t="s">
        <v>1297</v>
      </c>
      <c r="B866" s="68"/>
      <c r="C866" s="68"/>
      <c r="D866" s="68"/>
      <c r="E866" s="457"/>
      <c r="F866" s="68"/>
    </row>
    <row r="867" spans="1:6" s="1041" customFormat="1" ht="12.75">
      <c r="A867" s="1060" t="s">
        <v>1270</v>
      </c>
      <c r="B867" s="271">
        <v>13133584</v>
      </c>
      <c r="C867" s="271">
        <v>12000000</v>
      </c>
      <c r="D867" s="271">
        <v>12000000</v>
      </c>
      <c r="E867" s="457">
        <v>91.36881448354082</v>
      </c>
      <c r="F867" s="68">
        <v>2000000</v>
      </c>
    </row>
    <row r="868" spans="1:7" s="1062" customFormat="1" ht="11.25" customHeight="1">
      <c r="A868" s="1051" t="s">
        <v>1271</v>
      </c>
      <c r="B868" s="271">
        <v>13133584</v>
      </c>
      <c r="C868" s="271">
        <v>12000000</v>
      </c>
      <c r="D868" s="271">
        <v>12000000</v>
      </c>
      <c r="E868" s="457">
        <v>91.36881448354082</v>
      </c>
      <c r="F868" s="68">
        <v>2000000</v>
      </c>
      <c r="G868" s="1096"/>
    </row>
    <row r="869" spans="1:7" s="1066" customFormat="1" ht="12.75">
      <c r="A869" s="1060" t="s">
        <v>1526</v>
      </c>
      <c r="B869" s="271">
        <v>13133584</v>
      </c>
      <c r="C869" s="271">
        <v>12000000</v>
      </c>
      <c r="D869" s="271">
        <v>10523369</v>
      </c>
      <c r="E869" s="457">
        <v>80.12564582523704</v>
      </c>
      <c r="F869" s="68">
        <v>1903449</v>
      </c>
      <c r="G869" s="1094"/>
    </row>
    <row r="870" spans="1:6" s="1066" customFormat="1" ht="12.75">
      <c r="A870" s="1051" t="s">
        <v>1553</v>
      </c>
      <c r="B870" s="271">
        <v>93584</v>
      </c>
      <c r="C870" s="271">
        <v>0</v>
      </c>
      <c r="D870" s="271">
        <v>0</v>
      </c>
      <c r="E870" s="457">
        <v>0</v>
      </c>
      <c r="F870" s="68">
        <v>0</v>
      </c>
    </row>
    <row r="871" spans="1:6" s="1066" customFormat="1" ht="12.75">
      <c r="A871" s="1057" t="s">
        <v>650</v>
      </c>
      <c r="B871" s="271">
        <v>93584</v>
      </c>
      <c r="C871" s="271">
        <v>0</v>
      </c>
      <c r="D871" s="271">
        <v>0</v>
      </c>
      <c r="E871" s="457">
        <v>0</v>
      </c>
      <c r="F871" s="68">
        <v>0</v>
      </c>
    </row>
    <row r="872" spans="1:6" s="1041" customFormat="1" ht="12" customHeight="1">
      <c r="A872" s="1051" t="s">
        <v>1537</v>
      </c>
      <c r="B872" s="271">
        <v>13040000</v>
      </c>
      <c r="C872" s="271">
        <v>12000000</v>
      </c>
      <c r="D872" s="271">
        <v>10523369</v>
      </c>
      <c r="E872" s="457">
        <v>80.70068251533742</v>
      </c>
      <c r="F872" s="68">
        <v>1903449</v>
      </c>
    </row>
    <row r="873" spans="1:7" s="1062" customFormat="1" ht="12.75">
      <c r="A873" s="1057" t="s">
        <v>914</v>
      </c>
      <c r="B873" s="271">
        <v>13040000</v>
      </c>
      <c r="C873" s="271">
        <v>12000000</v>
      </c>
      <c r="D873" s="271">
        <v>10523369</v>
      </c>
      <c r="E873" s="457">
        <v>80.70068251533742</v>
      </c>
      <c r="F873" s="68">
        <v>1903449</v>
      </c>
      <c r="G873" s="1096"/>
    </row>
    <row r="874" spans="1:7" s="1062" customFormat="1" ht="12.75">
      <c r="A874" s="391" t="s">
        <v>1307</v>
      </c>
      <c r="B874" s="68"/>
      <c r="C874" s="68"/>
      <c r="D874" s="68"/>
      <c r="E874" s="457"/>
      <c r="F874" s="68">
        <v>0</v>
      </c>
      <c r="G874" s="1096"/>
    </row>
    <row r="875" spans="1:7" s="1066" customFormat="1" ht="12.75">
      <c r="A875" s="1060" t="s">
        <v>1270</v>
      </c>
      <c r="B875" s="271">
        <v>15283</v>
      </c>
      <c r="C875" s="271">
        <v>13283</v>
      </c>
      <c r="D875" s="271">
        <v>13283</v>
      </c>
      <c r="E875" s="457">
        <v>86.91356409081986</v>
      </c>
      <c r="F875" s="68">
        <v>2000</v>
      </c>
      <c r="G875" s="1094"/>
    </row>
    <row r="876" spans="1:6" s="1041" customFormat="1" ht="12.75">
      <c r="A876" s="1051" t="s">
        <v>1271</v>
      </c>
      <c r="B876" s="271">
        <v>15283</v>
      </c>
      <c r="C876" s="271">
        <v>13283</v>
      </c>
      <c r="D876" s="271">
        <v>13283</v>
      </c>
      <c r="E876" s="457">
        <v>86.91356409081986</v>
      </c>
      <c r="F876" s="68">
        <v>2000</v>
      </c>
    </row>
    <row r="877" spans="1:6" s="1041" customFormat="1" ht="12.75">
      <c r="A877" s="1060" t="s">
        <v>1526</v>
      </c>
      <c r="B877" s="271">
        <v>15283</v>
      </c>
      <c r="C877" s="271">
        <v>13283</v>
      </c>
      <c r="D877" s="271">
        <v>563</v>
      </c>
      <c r="E877" s="457">
        <v>3.683831708434208</v>
      </c>
      <c r="F877" s="68">
        <v>0</v>
      </c>
    </row>
    <row r="878" spans="1:6" s="1041" customFormat="1" ht="12.75">
      <c r="A878" s="1051" t="s">
        <v>1537</v>
      </c>
      <c r="B878" s="271">
        <v>15283</v>
      </c>
      <c r="C878" s="271">
        <v>13283</v>
      </c>
      <c r="D878" s="271">
        <v>563</v>
      </c>
      <c r="E878" s="457">
        <v>3.683831708434208</v>
      </c>
      <c r="F878" s="68">
        <v>0</v>
      </c>
    </row>
    <row r="879" spans="1:6" s="1041" customFormat="1" ht="12.75">
      <c r="A879" s="1057" t="s">
        <v>914</v>
      </c>
      <c r="B879" s="271">
        <v>15283</v>
      </c>
      <c r="C879" s="271">
        <v>13283</v>
      </c>
      <c r="D879" s="271">
        <v>563</v>
      </c>
      <c r="E879" s="457">
        <v>3.683831708434208</v>
      </c>
      <c r="F879" s="68">
        <v>0</v>
      </c>
    </row>
    <row r="880" spans="1:6" s="1041" customFormat="1" ht="25.5">
      <c r="A880" s="463" t="s">
        <v>1311</v>
      </c>
      <c r="B880" s="271"/>
      <c r="C880" s="271"/>
      <c r="D880" s="271"/>
      <c r="E880" s="457"/>
      <c r="F880" s="68"/>
    </row>
    <row r="881" spans="1:6" s="1041" customFormat="1" ht="12.75">
      <c r="A881" s="1060" t="s">
        <v>1270</v>
      </c>
      <c r="B881" s="271">
        <v>2940722</v>
      </c>
      <c r="C881" s="271">
        <v>2560063</v>
      </c>
      <c r="D881" s="271">
        <v>1864286</v>
      </c>
      <c r="E881" s="457">
        <v>63.395519875731196</v>
      </c>
      <c r="F881" s="68">
        <v>0</v>
      </c>
    </row>
    <row r="882" spans="1:6" s="1041" customFormat="1" ht="12.75">
      <c r="A882" s="1051" t="s">
        <v>1271</v>
      </c>
      <c r="B882" s="271">
        <v>856908</v>
      </c>
      <c r="C882" s="271">
        <v>476249</v>
      </c>
      <c r="D882" s="271">
        <v>476249</v>
      </c>
      <c r="E882" s="457">
        <v>55.57761159891144</v>
      </c>
      <c r="F882" s="68">
        <v>0</v>
      </c>
    </row>
    <row r="883" spans="1:6" s="1041" customFormat="1" ht="12.75">
      <c r="A883" s="1051" t="s">
        <v>122</v>
      </c>
      <c r="B883" s="271">
        <v>2083814</v>
      </c>
      <c r="C883" s="271">
        <v>2083814</v>
      </c>
      <c r="D883" s="271">
        <v>1388037</v>
      </c>
      <c r="E883" s="457">
        <v>66.61040764674773</v>
      </c>
      <c r="F883" s="68">
        <v>0</v>
      </c>
    </row>
    <row r="884" spans="1:6" s="1041" customFormat="1" ht="12.75">
      <c r="A884" s="1060" t="s">
        <v>1526</v>
      </c>
      <c r="B884" s="271">
        <v>3265229</v>
      </c>
      <c r="C884" s="271">
        <v>2801032</v>
      </c>
      <c r="D884" s="271">
        <v>455503</v>
      </c>
      <c r="E884" s="457">
        <v>13.950108859133618</v>
      </c>
      <c r="F884" s="68">
        <v>0</v>
      </c>
    </row>
    <row r="885" spans="1:6" s="1041" customFormat="1" ht="12.75">
      <c r="A885" s="1051" t="s">
        <v>1537</v>
      </c>
      <c r="B885" s="271">
        <v>3265229</v>
      </c>
      <c r="C885" s="271">
        <v>2801032</v>
      </c>
      <c r="D885" s="271">
        <v>455503</v>
      </c>
      <c r="E885" s="457">
        <v>13.950108859133618</v>
      </c>
      <c r="F885" s="68">
        <v>0</v>
      </c>
    </row>
    <row r="886" spans="1:6" s="1041" customFormat="1" ht="12.75">
      <c r="A886" s="1057" t="s">
        <v>914</v>
      </c>
      <c r="B886" s="271">
        <v>3265229</v>
      </c>
      <c r="C886" s="271">
        <v>2801032</v>
      </c>
      <c r="D886" s="271">
        <v>455503</v>
      </c>
      <c r="E886" s="457">
        <v>13.950108859133618</v>
      </c>
      <c r="F886" s="68">
        <v>0</v>
      </c>
    </row>
    <row r="887" spans="1:6" s="1041" customFormat="1" ht="12.75">
      <c r="A887" s="1060" t="s">
        <v>1541</v>
      </c>
      <c r="B887" s="271">
        <v>-324507</v>
      </c>
      <c r="C887" s="271">
        <v>-240969</v>
      </c>
      <c r="D887" s="271">
        <v>1408783</v>
      </c>
      <c r="E887" s="457" t="s">
        <v>1083</v>
      </c>
      <c r="F887" s="68">
        <v>0</v>
      </c>
    </row>
    <row r="888" spans="1:6" s="1041" customFormat="1" ht="25.5">
      <c r="A888" s="1069" t="s">
        <v>1670</v>
      </c>
      <c r="B888" s="271">
        <v>324507</v>
      </c>
      <c r="C888" s="271">
        <v>240969</v>
      </c>
      <c r="D888" s="271" t="s">
        <v>1083</v>
      </c>
      <c r="E888" s="457" t="s">
        <v>1083</v>
      </c>
      <c r="F888" s="68" t="s">
        <v>1083</v>
      </c>
    </row>
    <row r="889" spans="1:6" s="1041" customFormat="1" ht="13.5">
      <c r="A889" s="1044" t="s">
        <v>1295</v>
      </c>
      <c r="B889" s="271"/>
      <c r="C889" s="271"/>
      <c r="D889" s="271"/>
      <c r="E889" s="457"/>
      <c r="F889" s="68"/>
    </row>
    <row r="890" spans="1:6" s="1041" customFormat="1" ht="12.75">
      <c r="A890" s="779" t="s">
        <v>1270</v>
      </c>
      <c r="B890" s="271">
        <v>2760506</v>
      </c>
      <c r="C890" s="271">
        <v>2560063</v>
      </c>
      <c r="D890" s="271">
        <v>1864286</v>
      </c>
      <c r="E890" s="457">
        <v>67.53421293052796</v>
      </c>
      <c r="F890" s="68">
        <v>0</v>
      </c>
    </row>
    <row r="891" spans="1:6" s="1041" customFormat="1" ht="12.75">
      <c r="A891" s="1063" t="s">
        <v>1271</v>
      </c>
      <c r="B891" s="271">
        <v>676692</v>
      </c>
      <c r="C891" s="271">
        <v>476249</v>
      </c>
      <c r="D891" s="271">
        <v>476249</v>
      </c>
      <c r="E891" s="457">
        <v>70.3789907372926</v>
      </c>
      <c r="F891" s="68">
        <v>0</v>
      </c>
    </row>
    <row r="892" spans="1:6" s="1041" customFormat="1" ht="12.75">
      <c r="A892" s="1063" t="s">
        <v>122</v>
      </c>
      <c r="B892" s="271">
        <v>2083814</v>
      </c>
      <c r="C892" s="271">
        <v>2083814</v>
      </c>
      <c r="D892" s="271">
        <v>1388037</v>
      </c>
      <c r="E892" s="457">
        <v>66.61040764674773</v>
      </c>
      <c r="F892" s="68">
        <v>0</v>
      </c>
    </row>
    <row r="893" spans="1:6" s="1041" customFormat="1" ht="12.75">
      <c r="A893" s="779" t="s">
        <v>1526</v>
      </c>
      <c r="B893" s="271">
        <v>3085013</v>
      </c>
      <c r="C893" s="271">
        <v>2801032</v>
      </c>
      <c r="D893" s="271">
        <v>455503</v>
      </c>
      <c r="E893" s="457">
        <v>14.765026922090765</v>
      </c>
      <c r="F893" s="68">
        <v>0</v>
      </c>
    </row>
    <row r="894" spans="1:6" s="1041" customFormat="1" ht="12.75">
      <c r="A894" s="1063" t="s">
        <v>1537</v>
      </c>
      <c r="B894" s="271">
        <v>3085013</v>
      </c>
      <c r="C894" s="271">
        <v>2801032</v>
      </c>
      <c r="D894" s="271">
        <v>455503</v>
      </c>
      <c r="E894" s="457">
        <v>14.765026922090765</v>
      </c>
      <c r="F894" s="68">
        <v>0</v>
      </c>
    </row>
    <row r="895" spans="1:6" s="1041" customFormat="1" ht="12.75">
      <c r="A895" s="1064" t="s">
        <v>914</v>
      </c>
      <c r="B895" s="271">
        <v>3085013</v>
      </c>
      <c r="C895" s="271">
        <v>2801032</v>
      </c>
      <c r="D895" s="271">
        <v>455503</v>
      </c>
      <c r="E895" s="457">
        <v>14.765026922090765</v>
      </c>
      <c r="F895" s="68">
        <v>0</v>
      </c>
    </row>
    <row r="896" spans="1:6" s="1041" customFormat="1" ht="12.75">
      <c r="A896" s="779" t="s">
        <v>1541</v>
      </c>
      <c r="B896" s="271">
        <v>-324507</v>
      </c>
      <c r="C896" s="271">
        <v>-240969</v>
      </c>
      <c r="D896" s="271">
        <v>1408783</v>
      </c>
      <c r="E896" s="457" t="s">
        <v>1083</v>
      </c>
      <c r="F896" s="68">
        <v>0</v>
      </c>
    </row>
    <row r="897" spans="1:6" s="1041" customFormat="1" ht="25.5">
      <c r="A897" s="476" t="s">
        <v>1670</v>
      </c>
      <c r="B897" s="271">
        <v>324507</v>
      </c>
      <c r="C897" s="271">
        <v>240969</v>
      </c>
      <c r="D897" s="271" t="s">
        <v>1083</v>
      </c>
      <c r="E897" s="457" t="s">
        <v>1083</v>
      </c>
      <c r="F897" s="68" t="s">
        <v>1083</v>
      </c>
    </row>
    <row r="898" spans="1:6" s="1041" customFormat="1" ht="13.5">
      <c r="A898" s="1044" t="s">
        <v>1296</v>
      </c>
      <c r="B898" s="271"/>
      <c r="C898" s="271"/>
      <c r="D898" s="271"/>
      <c r="E898" s="457"/>
      <c r="F898" s="68"/>
    </row>
    <row r="899" spans="1:6" s="1041" customFormat="1" ht="12.75">
      <c r="A899" s="779" t="s">
        <v>1270</v>
      </c>
      <c r="B899" s="271">
        <v>180216</v>
      </c>
      <c r="C899" s="271">
        <v>0</v>
      </c>
      <c r="D899" s="271">
        <v>0</v>
      </c>
      <c r="E899" s="457">
        <v>0</v>
      </c>
      <c r="F899" s="68">
        <v>0</v>
      </c>
    </row>
    <row r="900" spans="1:6" s="1041" customFormat="1" ht="12.75">
      <c r="A900" s="1063" t="s">
        <v>1271</v>
      </c>
      <c r="B900" s="271">
        <v>180216</v>
      </c>
      <c r="C900" s="271">
        <v>0</v>
      </c>
      <c r="D900" s="271">
        <v>0</v>
      </c>
      <c r="E900" s="457">
        <v>0</v>
      </c>
      <c r="F900" s="68">
        <v>0</v>
      </c>
    </row>
    <row r="901" spans="1:6" s="1041" customFormat="1" ht="12.75">
      <c r="A901" s="779" t="s">
        <v>1526</v>
      </c>
      <c r="B901" s="271">
        <v>180216</v>
      </c>
      <c r="C901" s="271">
        <v>0</v>
      </c>
      <c r="D901" s="271">
        <v>0</v>
      </c>
      <c r="E901" s="457">
        <v>0</v>
      </c>
      <c r="F901" s="68">
        <v>0</v>
      </c>
    </row>
    <row r="902" spans="1:6" s="1041" customFormat="1" ht="12.75">
      <c r="A902" s="1063" t="s">
        <v>1537</v>
      </c>
      <c r="B902" s="271">
        <v>180216</v>
      </c>
      <c r="C902" s="271">
        <v>0</v>
      </c>
      <c r="D902" s="271">
        <v>0</v>
      </c>
      <c r="E902" s="457">
        <v>0</v>
      </c>
      <c r="F902" s="68">
        <v>0</v>
      </c>
    </row>
    <row r="903" spans="1:6" s="1041" customFormat="1" ht="12.75">
      <c r="A903" s="1064" t="s">
        <v>914</v>
      </c>
      <c r="B903" s="271">
        <v>180216</v>
      </c>
      <c r="C903" s="271">
        <v>0</v>
      </c>
      <c r="D903" s="271">
        <v>0</v>
      </c>
      <c r="E903" s="457">
        <v>0</v>
      </c>
      <c r="F903" s="68">
        <v>0</v>
      </c>
    </row>
    <row r="904" spans="1:6" s="1041" customFormat="1" ht="12.75">
      <c r="A904" s="322" t="s">
        <v>1315</v>
      </c>
      <c r="B904" s="271"/>
      <c r="C904" s="271"/>
      <c r="D904" s="271"/>
      <c r="E904" s="457"/>
      <c r="F904" s="68"/>
    </row>
    <row r="905" spans="1:6" s="1041" customFormat="1" ht="12.75">
      <c r="A905" s="1060" t="s">
        <v>1270</v>
      </c>
      <c r="B905" s="271">
        <v>6344934</v>
      </c>
      <c r="C905" s="271">
        <v>0</v>
      </c>
      <c r="D905" s="271">
        <v>0</v>
      </c>
      <c r="E905" s="457">
        <v>0</v>
      </c>
      <c r="F905" s="68">
        <v>0</v>
      </c>
    </row>
    <row r="906" spans="1:6" s="1041" customFormat="1" ht="12.75">
      <c r="A906" s="1051" t="s">
        <v>1271</v>
      </c>
      <c r="B906" s="271">
        <v>6344934</v>
      </c>
      <c r="C906" s="271">
        <v>0</v>
      </c>
      <c r="D906" s="271">
        <v>0</v>
      </c>
      <c r="E906" s="457">
        <v>0</v>
      </c>
      <c r="F906" s="68">
        <v>0</v>
      </c>
    </row>
    <row r="907" spans="1:6" s="1041" customFormat="1" ht="12.75">
      <c r="A907" s="1049" t="s">
        <v>1526</v>
      </c>
      <c r="B907" s="271">
        <v>6344934</v>
      </c>
      <c r="C907" s="271">
        <v>0</v>
      </c>
      <c r="D907" s="271">
        <v>0</v>
      </c>
      <c r="E907" s="457">
        <v>0</v>
      </c>
      <c r="F907" s="68">
        <v>0</v>
      </c>
    </row>
    <row r="908" spans="1:6" s="1041" customFormat="1" ht="12.75">
      <c r="A908" s="1051" t="s">
        <v>1553</v>
      </c>
      <c r="B908" s="271">
        <v>6344934</v>
      </c>
      <c r="C908" s="271">
        <v>0</v>
      </c>
      <c r="D908" s="271">
        <v>0</v>
      </c>
      <c r="E908" s="457">
        <v>0</v>
      </c>
      <c r="F908" s="68">
        <v>0</v>
      </c>
    </row>
    <row r="909" spans="1:6" s="1041" customFormat="1" ht="12.75">
      <c r="A909" s="1057" t="s">
        <v>650</v>
      </c>
      <c r="B909" s="271">
        <v>4922361</v>
      </c>
      <c r="C909" s="271">
        <v>0</v>
      </c>
      <c r="D909" s="271">
        <v>0</v>
      </c>
      <c r="E909" s="457">
        <v>0</v>
      </c>
      <c r="F909" s="68">
        <v>0</v>
      </c>
    </row>
    <row r="910" spans="1:6" s="1041" customFormat="1" ht="12.75">
      <c r="A910" s="1057" t="s">
        <v>1530</v>
      </c>
      <c r="B910" s="271">
        <v>1245003</v>
      </c>
      <c r="C910" s="271">
        <v>0</v>
      </c>
      <c r="D910" s="271">
        <v>0</v>
      </c>
      <c r="E910" s="457">
        <v>0</v>
      </c>
      <c r="F910" s="68">
        <v>0</v>
      </c>
    </row>
    <row r="911" spans="1:6" s="1041" customFormat="1" ht="12.75">
      <c r="A911" s="1057" t="s">
        <v>1629</v>
      </c>
      <c r="B911" s="271">
        <v>177570</v>
      </c>
      <c r="C911" s="271">
        <v>0</v>
      </c>
      <c r="D911" s="271">
        <v>0</v>
      </c>
      <c r="E911" s="457">
        <v>0</v>
      </c>
      <c r="F911" s="68">
        <v>0</v>
      </c>
    </row>
    <row r="912" spans="1:6" s="1041" customFormat="1" ht="12.75">
      <c r="A912" s="1058" t="s">
        <v>1308</v>
      </c>
      <c r="B912" s="271">
        <v>177570</v>
      </c>
      <c r="C912" s="271">
        <v>0</v>
      </c>
      <c r="D912" s="271">
        <v>0</v>
      </c>
      <c r="E912" s="457">
        <v>0</v>
      </c>
      <c r="F912" s="68">
        <v>0</v>
      </c>
    </row>
    <row r="913" spans="1:6" s="1041" customFormat="1" ht="12.75">
      <c r="A913" s="322" t="s">
        <v>1317</v>
      </c>
      <c r="B913" s="271"/>
      <c r="C913" s="271"/>
      <c r="D913" s="271"/>
      <c r="E913" s="457"/>
      <c r="F913" s="68"/>
    </row>
    <row r="914" spans="1:6" s="1041" customFormat="1" ht="12.75">
      <c r="A914" s="1049" t="s">
        <v>1270</v>
      </c>
      <c r="B914" s="271">
        <v>1531000</v>
      </c>
      <c r="C914" s="271">
        <v>1531000</v>
      </c>
      <c r="D914" s="271">
        <v>1531000</v>
      </c>
      <c r="E914" s="457">
        <v>100</v>
      </c>
      <c r="F914" s="68">
        <v>0</v>
      </c>
    </row>
    <row r="915" spans="1:6" s="1041" customFormat="1" ht="12.75">
      <c r="A915" s="464" t="s">
        <v>122</v>
      </c>
      <c r="B915" s="271">
        <v>1531000</v>
      </c>
      <c r="C915" s="271">
        <v>1531000</v>
      </c>
      <c r="D915" s="271">
        <v>1531000</v>
      </c>
      <c r="E915" s="457">
        <v>100</v>
      </c>
      <c r="F915" s="68">
        <v>0</v>
      </c>
    </row>
    <row r="916" spans="1:6" s="1041" customFormat="1" ht="12.75">
      <c r="A916" s="1049" t="s">
        <v>1526</v>
      </c>
      <c r="B916" s="271">
        <v>1531000</v>
      </c>
      <c r="C916" s="271">
        <v>1531000</v>
      </c>
      <c r="D916" s="271">
        <v>1531000</v>
      </c>
      <c r="E916" s="457">
        <v>100</v>
      </c>
      <c r="F916" s="68">
        <v>0</v>
      </c>
    </row>
    <row r="917" spans="1:6" s="1041" customFormat="1" ht="12.75">
      <c r="A917" s="1050" t="s">
        <v>1553</v>
      </c>
      <c r="B917" s="271">
        <v>1531000</v>
      </c>
      <c r="C917" s="271">
        <v>1531000</v>
      </c>
      <c r="D917" s="271">
        <v>1531000</v>
      </c>
      <c r="E917" s="457">
        <v>100</v>
      </c>
      <c r="F917" s="68">
        <v>0</v>
      </c>
    </row>
    <row r="918" spans="1:6" s="1041" customFormat="1" ht="12.75">
      <c r="A918" s="1052" t="s">
        <v>650</v>
      </c>
      <c r="B918" s="271">
        <v>119079</v>
      </c>
      <c r="C918" s="271">
        <v>119079</v>
      </c>
      <c r="D918" s="271">
        <v>119079</v>
      </c>
      <c r="E918" s="457">
        <v>100</v>
      </c>
      <c r="F918" s="68">
        <v>0</v>
      </c>
    </row>
    <row r="919" spans="1:6" s="1041" customFormat="1" ht="12.75">
      <c r="A919" s="1053" t="s">
        <v>1629</v>
      </c>
      <c r="B919" s="271">
        <v>1411921</v>
      </c>
      <c r="C919" s="271">
        <v>1411921</v>
      </c>
      <c r="D919" s="271">
        <v>1411921</v>
      </c>
      <c r="E919" s="457">
        <v>100</v>
      </c>
      <c r="F919" s="68">
        <v>0</v>
      </c>
    </row>
    <row r="920" spans="1:6" s="1041" customFormat="1" ht="12.75">
      <c r="A920" s="1070" t="s">
        <v>1303</v>
      </c>
      <c r="B920" s="271">
        <v>1411921</v>
      </c>
      <c r="C920" s="271">
        <v>1411921</v>
      </c>
      <c r="D920" s="271">
        <v>1411921</v>
      </c>
      <c r="E920" s="457">
        <v>100</v>
      </c>
      <c r="F920" s="68">
        <v>0</v>
      </c>
    </row>
    <row r="921" spans="1:7" s="1090" customFormat="1" ht="12.75">
      <c r="A921" s="394" t="s">
        <v>1333</v>
      </c>
      <c r="B921" s="68"/>
      <c r="C921" s="68"/>
      <c r="D921" s="68"/>
      <c r="E921" s="457"/>
      <c r="F921" s="68"/>
      <c r="G921" s="1089"/>
    </row>
    <row r="922" spans="1:6" s="1055" customFormat="1" ht="12.75">
      <c r="A922" s="394" t="s">
        <v>1320</v>
      </c>
      <c r="B922" s="68"/>
      <c r="C922" s="68"/>
      <c r="D922" s="68"/>
      <c r="E922" s="457"/>
      <c r="F922" s="68"/>
    </row>
    <row r="923" spans="1:7" s="1073" customFormat="1" ht="12.75">
      <c r="A923" s="1049" t="s">
        <v>1270</v>
      </c>
      <c r="B923" s="68">
        <v>1553938</v>
      </c>
      <c r="C923" s="68">
        <v>1190124</v>
      </c>
      <c r="D923" s="68">
        <v>823375</v>
      </c>
      <c r="E923" s="457">
        <v>52.98634823268367</v>
      </c>
      <c r="F923" s="68">
        <v>0</v>
      </c>
      <c r="G923" s="1092"/>
    </row>
    <row r="924" spans="1:7" s="1073" customFormat="1" ht="12.75">
      <c r="A924" s="1051" t="s">
        <v>1271</v>
      </c>
      <c r="B924" s="68">
        <v>386596</v>
      </c>
      <c r="C924" s="68">
        <v>206980</v>
      </c>
      <c r="D924" s="68">
        <v>206980</v>
      </c>
      <c r="E924" s="457">
        <v>53.53909507599665</v>
      </c>
      <c r="F924" s="68">
        <v>0</v>
      </c>
      <c r="G924" s="1092"/>
    </row>
    <row r="925" spans="1:7" s="1073" customFormat="1" ht="12.75">
      <c r="A925" s="1051" t="s">
        <v>122</v>
      </c>
      <c r="B925" s="68">
        <v>1167342</v>
      </c>
      <c r="C925" s="68">
        <v>983144</v>
      </c>
      <c r="D925" s="68">
        <v>616395</v>
      </c>
      <c r="E925" s="457">
        <v>52.80329158035948</v>
      </c>
      <c r="F925" s="68">
        <v>0</v>
      </c>
      <c r="G925" s="1092"/>
    </row>
    <row r="926" spans="1:7" s="1073" customFormat="1" ht="12.75">
      <c r="A926" s="1060" t="s">
        <v>1526</v>
      </c>
      <c r="B926" s="68">
        <v>1553938</v>
      </c>
      <c r="C926" s="68">
        <v>1190124</v>
      </c>
      <c r="D926" s="68">
        <v>823317</v>
      </c>
      <c r="E926" s="457">
        <v>52.982615780037555</v>
      </c>
      <c r="F926" s="68">
        <v>0</v>
      </c>
      <c r="G926" s="1092"/>
    </row>
    <row r="927" spans="1:7" s="1055" customFormat="1" ht="12.75">
      <c r="A927" s="1051" t="s">
        <v>1553</v>
      </c>
      <c r="B927" s="68">
        <v>217908</v>
      </c>
      <c r="C927" s="68">
        <v>60167</v>
      </c>
      <c r="D927" s="68">
        <v>50405</v>
      </c>
      <c r="E927" s="457">
        <v>23.13132147511794</v>
      </c>
      <c r="F927" s="68">
        <v>0</v>
      </c>
      <c r="G927" s="1093"/>
    </row>
    <row r="928" spans="1:7" s="1055" customFormat="1" ht="12.75">
      <c r="A928" s="1057" t="s">
        <v>650</v>
      </c>
      <c r="B928" s="68">
        <v>217908</v>
      </c>
      <c r="C928" s="68">
        <v>60167</v>
      </c>
      <c r="D928" s="68">
        <v>50405</v>
      </c>
      <c r="E928" s="457">
        <v>23.13132147511794</v>
      </c>
      <c r="F928" s="68">
        <v>0</v>
      </c>
      <c r="G928" s="1093"/>
    </row>
    <row r="929" spans="1:6" s="1055" customFormat="1" ht="12.75">
      <c r="A929" s="1051" t="s">
        <v>1537</v>
      </c>
      <c r="B929" s="68">
        <v>1336030</v>
      </c>
      <c r="C929" s="68">
        <v>1129957</v>
      </c>
      <c r="D929" s="68">
        <v>772912</v>
      </c>
      <c r="E929" s="457">
        <v>57.85139555249508</v>
      </c>
      <c r="F929" s="68">
        <v>0</v>
      </c>
    </row>
    <row r="930" spans="1:6" s="1055" customFormat="1" ht="12" customHeight="1">
      <c r="A930" s="396" t="s">
        <v>1278</v>
      </c>
      <c r="B930" s="68">
        <v>1336030</v>
      </c>
      <c r="C930" s="68">
        <v>1129957</v>
      </c>
      <c r="D930" s="68">
        <v>772912</v>
      </c>
      <c r="E930" s="457">
        <v>57.85139555249508</v>
      </c>
      <c r="F930" s="68">
        <v>0</v>
      </c>
    </row>
    <row r="931" spans="1:6" s="1055" customFormat="1" ht="12" customHeight="1">
      <c r="A931" s="322" t="s">
        <v>1290</v>
      </c>
      <c r="B931" s="68"/>
      <c r="C931" s="68"/>
      <c r="D931" s="68"/>
      <c r="E931" s="457"/>
      <c r="F931" s="68"/>
    </row>
    <row r="932" spans="1:6" s="1055" customFormat="1" ht="12" customHeight="1">
      <c r="A932" s="1049" t="s">
        <v>1270</v>
      </c>
      <c r="B932" s="68">
        <v>481970</v>
      </c>
      <c r="C932" s="68">
        <v>450555</v>
      </c>
      <c r="D932" s="68">
        <v>302468</v>
      </c>
      <c r="E932" s="457">
        <v>62.75660310807727</v>
      </c>
      <c r="F932" s="68">
        <v>1170</v>
      </c>
    </row>
    <row r="933" spans="1:6" s="1055" customFormat="1" ht="12" customHeight="1">
      <c r="A933" s="1050" t="s">
        <v>1271</v>
      </c>
      <c r="B933" s="68">
        <v>25150</v>
      </c>
      <c r="C933" s="68">
        <v>20152</v>
      </c>
      <c r="D933" s="68">
        <v>20152</v>
      </c>
      <c r="E933" s="457">
        <v>80.12723658051691</v>
      </c>
      <c r="F933" s="68">
        <v>1170</v>
      </c>
    </row>
    <row r="934" spans="1:6" s="1055" customFormat="1" ht="12" customHeight="1">
      <c r="A934" s="1050" t="s">
        <v>122</v>
      </c>
      <c r="B934" s="68">
        <v>456820</v>
      </c>
      <c r="C934" s="68">
        <v>430403</v>
      </c>
      <c r="D934" s="68">
        <v>282316</v>
      </c>
      <c r="E934" s="457">
        <v>61.8002714417057</v>
      </c>
      <c r="F934" s="68">
        <v>0</v>
      </c>
    </row>
    <row r="935" spans="1:6" s="1055" customFormat="1" ht="12" customHeight="1">
      <c r="A935" s="1060" t="s">
        <v>1526</v>
      </c>
      <c r="B935" s="68">
        <v>481970</v>
      </c>
      <c r="C935" s="68">
        <v>450555</v>
      </c>
      <c r="D935" s="68">
        <v>291203</v>
      </c>
      <c r="E935" s="457">
        <v>60.41932070460817</v>
      </c>
      <c r="F935" s="68">
        <v>1005</v>
      </c>
    </row>
    <row r="936" spans="1:6" s="1055" customFormat="1" ht="12" customHeight="1">
      <c r="A936" s="1051" t="s">
        <v>1553</v>
      </c>
      <c r="B936" s="68">
        <v>481970</v>
      </c>
      <c r="C936" s="68">
        <v>450555</v>
      </c>
      <c r="D936" s="68">
        <v>291203</v>
      </c>
      <c r="E936" s="457">
        <v>60.41932070460817</v>
      </c>
      <c r="F936" s="68">
        <v>1005</v>
      </c>
    </row>
    <row r="937" spans="1:6" s="1055" customFormat="1" ht="12" customHeight="1">
      <c r="A937" s="1057" t="s">
        <v>650</v>
      </c>
      <c r="B937" s="68">
        <v>481970</v>
      </c>
      <c r="C937" s="68">
        <v>450555</v>
      </c>
      <c r="D937" s="68">
        <v>291203</v>
      </c>
      <c r="E937" s="457">
        <v>60.41932070460817</v>
      </c>
      <c r="F937" s="68">
        <v>1005</v>
      </c>
    </row>
    <row r="938" spans="1:6" s="406" customFormat="1" ht="12" customHeight="1">
      <c r="A938" s="394" t="s">
        <v>1297</v>
      </c>
      <c r="B938" s="68"/>
      <c r="C938" s="68"/>
      <c r="D938" s="68"/>
      <c r="E938" s="457"/>
      <c r="F938" s="68"/>
    </row>
    <row r="939" spans="1:6" s="406" customFormat="1" ht="12" customHeight="1">
      <c r="A939" s="1060" t="s">
        <v>1270</v>
      </c>
      <c r="B939" s="68">
        <v>7284194</v>
      </c>
      <c r="C939" s="68">
        <v>5400991</v>
      </c>
      <c r="D939" s="68">
        <v>5391560</v>
      </c>
      <c r="E939" s="457">
        <v>74.01724885416286</v>
      </c>
      <c r="F939" s="68">
        <v>557558</v>
      </c>
    </row>
    <row r="940" spans="1:6" s="406" customFormat="1" ht="12" customHeight="1">
      <c r="A940" s="1051" t="s">
        <v>1271</v>
      </c>
      <c r="B940" s="68">
        <v>7086784</v>
      </c>
      <c r="C940" s="68">
        <v>5203581</v>
      </c>
      <c r="D940" s="68">
        <v>5203581</v>
      </c>
      <c r="E940" s="457">
        <v>73.42655004018748</v>
      </c>
      <c r="F940" s="68">
        <v>557558</v>
      </c>
    </row>
    <row r="941" spans="1:6" s="406" customFormat="1" ht="12" customHeight="1">
      <c r="A941" s="1050" t="s">
        <v>121</v>
      </c>
      <c r="B941" s="271">
        <v>197410</v>
      </c>
      <c r="C941" s="271">
        <v>197410</v>
      </c>
      <c r="D941" s="271">
        <v>187979</v>
      </c>
      <c r="E941" s="457">
        <v>95.22263309862721</v>
      </c>
      <c r="F941" s="68">
        <v>0</v>
      </c>
    </row>
    <row r="942" spans="1:6" s="406" customFormat="1" ht="12" customHeight="1">
      <c r="A942" s="1060" t="s">
        <v>1526</v>
      </c>
      <c r="B942" s="68">
        <v>7284194</v>
      </c>
      <c r="C942" s="68">
        <v>5400991</v>
      </c>
      <c r="D942" s="68">
        <v>4441810</v>
      </c>
      <c r="E942" s="457">
        <v>60.97874383905756</v>
      </c>
      <c r="F942" s="68">
        <v>413135</v>
      </c>
    </row>
    <row r="943" spans="1:6" s="406" customFormat="1" ht="12" customHeight="1">
      <c r="A943" s="1051" t="s">
        <v>1553</v>
      </c>
      <c r="B943" s="68">
        <v>628990</v>
      </c>
      <c r="C943" s="68">
        <v>513777</v>
      </c>
      <c r="D943" s="68">
        <v>425560</v>
      </c>
      <c r="E943" s="457">
        <v>67.65767341293184</v>
      </c>
      <c r="F943" s="68">
        <v>56683</v>
      </c>
    </row>
    <row r="944" spans="1:6" s="406" customFormat="1" ht="12" customHeight="1">
      <c r="A944" s="1057" t="s">
        <v>650</v>
      </c>
      <c r="B944" s="68">
        <v>628990</v>
      </c>
      <c r="C944" s="68">
        <v>513777</v>
      </c>
      <c r="D944" s="68">
        <v>425560</v>
      </c>
      <c r="E944" s="457">
        <v>67.65767341293184</v>
      </c>
      <c r="F944" s="68">
        <v>56683</v>
      </c>
    </row>
    <row r="945" spans="1:6" s="406" customFormat="1" ht="12" customHeight="1">
      <c r="A945" s="1051" t="s">
        <v>1537</v>
      </c>
      <c r="B945" s="68">
        <v>6655204</v>
      </c>
      <c r="C945" s="68">
        <v>4887214</v>
      </c>
      <c r="D945" s="68">
        <v>4016250</v>
      </c>
      <c r="E945" s="457">
        <v>60.34751151129252</v>
      </c>
      <c r="F945" s="68">
        <v>356452</v>
      </c>
    </row>
    <row r="946" spans="1:6" s="406" customFormat="1" ht="12" customHeight="1">
      <c r="A946" s="1051" t="s">
        <v>1334</v>
      </c>
      <c r="B946" s="68">
        <v>35140</v>
      </c>
      <c r="C946" s="68">
        <v>35140</v>
      </c>
      <c r="D946" s="68">
        <v>20298</v>
      </c>
      <c r="E946" s="457">
        <v>57.76323278315311</v>
      </c>
      <c r="F946" s="68">
        <v>0</v>
      </c>
    </row>
    <row r="947" spans="1:6" s="406" customFormat="1" ht="12" customHeight="1">
      <c r="A947" s="1051" t="s">
        <v>1335</v>
      </c>
      <c r="B947" s="68">
        <v>6620064</v>
      </c>
      <c r="C947" s="68">
        <v>4852074</v>
      </c>
      <c r="D947" s="68">
        <v>3995952</v>
      </c>
      <c r="E947" s="457">
        <v>60.36122913615337</v>
      </c>
      <c r="F947" s="68">
        <v>356452</v>
      </c>
    </row>
    <row r="948" spans="1:6" s="406" customFormat="1" ht="12" customHeight="1">
      <c r="A948" s="394" t="s">
        <v>1300</v>
      </c>
      <c r="B948" s="68"/>
      <c r="C948" s="68"/>
      <c r="D948" s="68"/>
      <c r="E948" s="457"/>
      <c r="F948" s="68"/>
    </row>
    <row r="949" spans="1:6" s="406" customFormat="1" ht="12" customHeight="1">
      <c r="A949" s="1060" t="s">
        <v>1270</v>
      </c>
      <c r="B949" s="68">
        <v>40209023</v>
      </c>
      <c r="C949" s="68">
        <v>31282582</v>
      </c>
      <c r="D949" s="68">
        <v>31282582</v>
      </c>
      <c r="E949" s="457">
        <v>77.7999057574714</v>
      </c>
      <c r="F949" s="68">
        <v>3845928</v>
      </c>
    </row>
    <row r="950" spans="1:6" s="406" customFormat="1" ht="12" customHeight="1">
      <c r="A950" s="1051" t="s">
        <v>1271</v>
      </c>
      <c r="B950" s="68">
        <v>40209023</v>
      </c>
      <c r="C950" s="68">
        <v>31282582</v>
      </c>
      <c r="D950" s="68">
        <v>31282582</v>
      </c>
      <c r="E950" s="457">
        <v>77.7999057574714</v>
      </c>
      <c r="F950" s="68">
        <v>3845928</v>
      </c>
    </row>
    <row r="951" spans="1:6" s="1071" customFormat="1" ht="12" customHeight="1" hidden="1">
      <c r="A951" s="1056" t="s">
        <v>121</v>
      </c>
      <c r="B951" s="475">
        <v>0</v>
      </c>
      <c r="C951" s="475">
        <v>0</v>
      </c>
      <c r="D951" s="475">
        <v>0</v>
      </c>
      <c r="E951" s="457" t="e">
        <v>#DIV/0!</v>
      </c>
      <c r="F951" s="68">
        <v>0</v>
      </c>
    </row>
    <row r="952" spans="1:6" s="406" customFormat="1" ht="12" customHeight="1">
      <c r="A952" s="1060" t="s">
        <v>1526</v>
      </c>
      <c r="B952" s="68">
        <v>40209023</v>
      </c>
      <c r="C952" s="68">
        <v>31282582</v>
      </c>
      <c r="D952" s="68">
        <v>28081127</v>
      </c>
      <c r="E952" s="457">
        <v>69.83787444922498</v>
      </c>
      <c r="F952" s="68">
        <v>2990821</v>
      </c>
    </row>
    <row r="953" spans="1:6" s="406" customFormat="1" ht="12" customHeight="1">
      <c r="A953" s="1051" t="s">
        <v>1553</v>
      </c>
      <c r="B953" s="68">
        <v>40153169</v>
      </c>
      <c r="C953" s="68">
        <v>31260838</v>
      </c>
      <c r="D953" s="68">
        <v>28081127</v>
      </c>
      <c r="E953" s="457">
        <v>69.93502057085456</v>
      </c>
      <c r="F953" s="68">
        <v>2990821</v>
      </c>
    </row>
    <row r="954" spans="1:6" s="406" customFormat="1" ht="12" customHeight="1">
      <c r="A954" s="1057" t="s">
        <v>650</v>
      </c>
      <c r="B954" s="68">
        <v>24611874</v>
      </c>
      <c r="C954" s="68">
        <v>21715440</v>
      </c>
      <c r="D954" s="68">
        <v>22465385</v>
      </c>
      <c r="E954" s="457">
        <v>91.27864460869579</v>
      </c>
      <c r="F954" s="68">
        <v>2153064</v>
      </c>
    </row>
    <row r="955" spans="1:6" s="406" customFormat="1" ht="12.75">
      <c r="A955" s="1057" t="s">
        <v>1629</v>
      </c>
      <c r="B955" s="68">
        <v>15541295</v>
      </c>
      <c r="C955" s="68">
        <v>9545398</v>
      </c>
      <c r="D955" s="68">
        <v>5615742</v>
      </c>
      <c r="E955" s="457">
        <v>36.13432471360977</v>
      </c>
      <c r="F955" s="68">
        <v>837757</v>
      </c>
    </row>
    <row r="956" spans="1:6" s="406" customFormat="1" ht="12.75">
      <c r="A956" s="1058" t="s">
        <v>1303</v>
      </c>
      <c r="B956" s="68">
        <v>4080706</v>
      </c>
      <c r="C956" s="68">
        <v>2607633</v>
      </c>
      <c r="D956" s="68">
        <v>2406847</v>
      </c>
      <c r="E956" s="457">
        <v>58.981141988665684</v>
      </c>
      <c r="F956" s="68">
        <v>457262</v>
      </c>
    </row>
    <row r="957" spans="1:6" s="1071" customFormat="1" ht="12.75" hidden="1">
      <c r="A957" s="1072" t="s">
        <v>1640</v>
      </c>
      <c r="B957" s="475"/>
      <c r="C957" s="475">
        <v>0</v>
      </c>
      <c r="D957" s="475">
        <v>0</v>
      </c>
      <c r="E957" s="457" t="e">
        <v>#DIV/0!</v>
      </c>
      <c r="F957" s="68">
        <v>0</v>
      </c>
    </row>
    <row r="958" spans="1:6" s="406" customFormat="1" ht="12.75">
      <c r="A958" s="1058" t="s">
        <v>1650</v>
      </c>
      <c r="B958" s="68">
        <v>11460589</v>
      </c>
      <c r="C958" s="68">
        <v>6937765</v>
      </c>
      <c r="D958" s="68">
        <v>3208895</v>
      </c>
      <c r="E958" s="457">
        <v>27.999389909192274</v>
      </c>
      <c r="F958" s="68">
        <v>380495</v>
      </c>
    </row>
    <row r="959" spans="1:6" s="406" customFormat="1" ht="12" customHeight="1">
      <c r="A959" s="1051" t="s">
        <v>1537</v>
      </c>
      <c r="B959" s="68">
        <v>55854</v>
      </c>
      <c r="C959" s="68">
        <v>21744</v>
      </c>
      <c r="D959" s="68">
        <v>0</v>
      </c>
      <c r="E959" s="457">
        <v>0</v>
      </c>
      <c r="F959" s="68">
        <v>0</v>
      </c>
    </row>
    <row r="960" spans="1:6" s="406" customFormat="1" ht="12" customHeight="1">
      <c r="A960" s="1057" t="s">
        <v>910</v>
      </c>
      <c r="B960" s="68">
        <v>55854</v>
      </c>
      <c r="C960" s="68">
        <v>21744</v>
      </c>
      <c r="D960" s="68">
        <v>0</v>
      </c>
      <c r="E960" s="457">
        <v>0</v>
      </c>
      <c r="F960" s="68">
        <v>0</v>
      </c>
    </row>
    <row r="961" spans="1:6" s="406" customFormat="1" ht="12" customHeight="1">
      <c r="A961" s="394" t="s">
        <v>1307</v>
      </c>
      <c r="B961" s="68"/>
      <c r="C961" s="68"/>
      <c r="D961" s="68"/>
      <c r="E961" s="457"/>
      <c r="F961" s="68"/>
    </row>
    <row r="962" spans="1:6" s="406" customFormat="1" ht="12" customHeight="1">
      <c r="A962" s="1060" t="s">
        <v>1270</v>
      </c>
      <c r="B962" s="68">
        <v>5746474</v>
      </c>
      <c r="C962" s="68">
        <v>4678505</v>
      </c>
      <c r="D962" s="68">
        <v>4680845</v>
      </c>
      <c r="E962" s="457">
        <v>81.4559502052911</v>
      </c>
      <c r="F962" s="68">
        <v>409797</v>
      </c>
    </row>
    <row r="963" spans="1:6" s="406" customFormat="1" ht="12.75">
      <c r="A963" s="1051" t="s">
        <v>1271</v>
      </c>
      <c r="B963" s="68">
        <v>5746474</v>
      </c>
      <c r="C963" s="68">
        <v>4678505</v>
      </c>
      <c r="D963" s="68">
        <v>4678505</v>
      </c>
      <c r="E963" s="457">
        <v>81.41522958252312</v>
      </c>
      <c r="F963" s="68">
        <v>407461</v>
      </c>
    </row>
    <row r="964" spans="1:6" s="1071" customFormat="1" ht="12.75" hidden="1">
      <c r="A964" s="1056" t="s">
        <v>121</v>
      </c>
      <c r="B964" s="475">
        <v>0</v>
      </c>
      <c r="C964" s="475">
        <v>0</v>
      </c>
      <c r="D964" s="475">
        <v>2340</v>
      </c>
      <c r="E964" s="457" t="e">
        <v>#DIV/0!</v>
      </c>
      <c r="F964" s="68">
        <v>2336</v>
      </c>
    </row>
    <row r="965" spans="1:6" s="406" customFormat="1" ht="12.75">
      <c r="A965" s="1060" t="s">
        <v>1526</v>
      </c>
      <c r="B965" s="68">
        <v>5746474</v>
      </c>
      <c r="C965" s="68">
        <v>4678505</v>
      </c>
      <c r="D965" s="68">
        <v>3723352</v>
      </c>
      <c r="E965" s="457">
        <v>64.79368043777802</v>
      </c>
      <c r="F965" s="68">
        <v>409229</v>
      </c>
    </row>
    <row r="966" spans="1:6" s="406" customFormat="1" ht="12" customHeight="1">
      <c r="A966" s="1051" t="s">
        <v>1553</v>
      </c>
      <c r="B966" s="68">
        <v>5746474</v>
      </c>
      <c r="C966" s="68">
        <v>4678505</v>
      </c>
      <c r="D966" s="68">
        <v>3723352</v>
      </c>
      <c r="E966" s="457">
        <v>64.79368043777802</v>
      </c>
      <c r="F966" s="68">
        <v>409229</v>
      </c>
    </row>
    <row r="967" spans="1:6" s="406" customFormat="1" ht="12" customHeight="1">
      <c r="A967" s="1057" t="s">
        <v>650</v>
      </c>
      <c r="B967" s="68">
        <v>2396255</v>
      </c>
      <c r="C967" s="68">
        <v>1813509</v>
      </c>
      <c r="D967" s="68">
        <v>1505986</v>
      </c>
      <c r="E967" s="457">
        <v>62.84748492960891</v>
      </c>
      <c r="F967" s="68">
        <v>247812</v>
      </c>
    </row>
    <row r="968" spans="1:6" s="406" customFormat="1" ht="12" customHeight="1">
      <c r="A968" s="1057" t="s">
        <v>1629</v>
      </c>
      <c r="B968" s="68">
        <v>3350219</v>
      </c>
      <c r="C968" s="68">
        <v>2864996</v>
      </c>
      <c r="D968" s="68">
        <v>2217366</v>
      </c>
      <c r="E968" s="457">
        <v>66.18570308388794</v>
      </c>
      <c r="F968" s="68">
        <v>161417</v>
      </c>
    </row>
    <row r="969" spans="1:6" s="406" customFormat="1" ht="12" customHeight="1">
      <c r="A969" s="1058" t="s">
        <v>1303</v>
      </c>
      <c r="B969" s="68">
        <v>1735916</v>
      </c>
      <c r="C969" s="68">
        <v>1523300</v>
      </c>
      <c r="D969" s="68">
        <v>1162977</v>
      </c>
      <c r="E969" s="457">
        <v>66.99500436657073</v>
      </c>
      <c r="F969" s="68">
        <v>1058</v>
      </c>
    </row>
    <row r="970" spans="1:6" s="406" customFormat="1" ht="12" customHeight="1">
      <c r="A970" s="1058" t="s">
        <v>1650</v>
      </c>
      <c r="B970" s="68">
        <v>1614303</v>
      </c>
      <c r="C970" s="68">
        <v>1341696</v>
      </c>
      <c r="D970" s="68">
        <v>1054389</v>
      </c>
      <c r="E970" s="457">
        <v>65.3154333480146</v>
      </c>
      <c r="F970" s="68">
        <v>160359</v>
      </c>
    </row>
    <row r="971" spans="1:6" s="406" customFormat="1" ht="12" customHeight="1">
      <c r="A971" s="322" t="s">
        <v>1315</v>
      </c>
      <c r="B971" s="68"/>
      <c r="C971" s="68"/>
      <c r="D971" s="68"/>
      <c r="E971" s="457"/>
      <c r="F971" s="68"/>
    </row>
    <row r="972" spans="1:6" s="406" customFormat="1" ht="12" customHeight="1">
      <c r="A972" s="1049" t="s">
        <v>1270</v>
      </c>
      <c r="B972" s="68">
        <v>348857</v>
      </c>
      <c r="C972" s="68">
        <v>252705</v>
      </c>
      <c r="D972" s="68">
        <v>252705</v>
      </c>
      <c r="E972" s="457">
        <v>72.43799035134741</v>
      </c>
      <c r="F972" s="68">
        <v>60000</v>
      </c>
    </row>
    <row r="973" spans="1:6" s="406" customFormat="1" ht="12" customHeight="1">
      <c r="A973" s="1050" t="s">
        <v>1271</v>
      </c>
      <c r="B973" s="68">
        <v>348857</v>
      </c>
      <c r="C973" s="68">
        <v>252705</v>
      </c>
      <c r="D973" s="68">
        <v>252705</v>
      </c>
      <c r="E973" s="457">
        <v>72.43799035134741</v>
      </c>
      <c r="F973" s="68">
        <v>60000</v>
      </c>
    </row>
    <row r="974" spans="1:6" s="406" customFormat="1" ht="12" customHeight="1">
      <c r="A974" s="1049" t="s">
        <v>1526</v>
      </c>
      <c r="B974" s="68">
        <v>348857</v>
      </c>
      <c r="C974" s="68">
        <v>252705</v>
      </c>
      <c r="D974" s="68">
        <v>16217</v>
      </c>
      <c r="E974" s="457">
        <v>4.648609602215234</v>
      </c>
      <c r="F974" s="68">
        <v>0</v>
      </c>
    </row>
    <row r="975" spans="1:6" s="406" customFormat="1" ht="12" customHeight="1">
      <c r="A975" s="1051" t="s">
        <v>1553</v>
      </c>
      <c r="B975" s="68">
        <v>348857</v>
      </c>
      <c r="C975" s="68">
        <v>252705</v>
      </c>
      <c r="D975" s="68">
        <v>16217</v>
      </c>
      <c r="E975" s="457">
        <v>4.648609602215234</v>
      </c>
      <c r="F975" s="68">
        <v>0</v>
      </c>
    </row>
    <row r="976" spans="1:6" s="406" customFormat="1" ht="12" customHeight="1">
      <c r="A976" s="1052" t="s">
        <v>1530</v>
      </c>
      <c r="B976" s="68">
        <v>15341</v>
      </c>
      <c r="C976" s="68">
        <v>8305</v>
      </c>
      <c r="D976" s="68">
        <v>8295</v>
      </c>
      <c r="E976" s="457">
        <v>54.07079069161072</v>
      </c>
      <c r="F976" s="68">
        <v>0</v>
      </c>
    </row>
    <row r="977" spans="1:6" s="406" customFormat="1" ht="12" customHeight="1">
      <c r="A977" s="1052" t="s">
        <v>1629</v>
      </c>
      <c r="B977" s="68">
        <v>333516</v>
      </c>
      <c r="C977" s="68">
        <v>244400</v>
      </c>
      <c r="D977" s="68">
        <v>7922</v>
      </c>
      <c r="E977" s="457">
        <v>2.3752983365115914</v>
      </c>
      <c r="F977" s="68">
        <v>0</v>
      </c>
    </row>
    <row r="978" spans="1:6" s="406" customFormat="1" ht="12" customHeight="1">
      <c r="A978" s="1053" t="s">
        <v>1308</v>
      </c>
      <c r="B978" s="68">
        <v>333516</v>
      </c>
      <c r="C978" s="68">
        <v>244400</v>
      </c>
      <c r="D978" s="68">
        <v>7922</v>
      </c>
      <c r="E978" s="457">
        <v>2.3752983365115914</v>
      </c>
      <c r="F978" s="68">
        <v>0</v>
      </c>
    </row>
    <row r="979" spans="1:7" s="1090" customFormat="1" ht="12.75">
      <c r="A979" s="394" t="s">
        <v>1336</v>
      </c>
      <c r="B979" s="68"/>
      <c r="C979" s="68"/>
      <c r="D979" s="68"/>
      <c r="E979" s="457"/>
      <c r="F979" s="68"/>
      <c r="G979" s="1089"/>
    </row>
    <row r="980" spans="1:6" s="1055" customFormat="1" ht="12.75">
      <c r="A980" s="394" t="s">
        <v>1320</v>
      </c>
      <c r="B980" s="68"/>
      <c r="C980" s="271"/>
      <c r="D980" s="271"/>
      <c r="E980" s="457"/>
      <c r="F980" s="68"/>
    </row>
    <row r="981" spans="1:7" s="1073" customFormat="1" ht="12.75">
      <c r="A981" s="1049" t="s">
        <v>1270</v>
      </c>
      <c r="B981" s="68">
        <v>417012</v>
      </c>
      <c r="C981" s="271">
        <v>292034</v>
      </c>
      <c r="D981" s="271">
        <v>280312</v>
      </c>
      <c r="E981" s="457">
        <v>67.21916875293756</v>
      </c>
      <c r="F981" s="68">
        <v>0</v>
      </c>
      <c r="G981" s="1092"/>
    </row>
    <row r="982" spans="1:7" s="1073" customFormat="1" ht="12.75">
      <c r="A982" s="1050" t="s">
        <v>121</v>
      </c>
      <c r="B982" s="271">
        <v>7172</v>
      </c>
      <c r="C982" s="271">
        <v>7172</v>
      </c>
      <c r="D982" s="271">
        <v>7025</v>
      </c>
      <c r="E982" s="457">
        <v>97.95036252091467</v>
      </c>
      <c r="F982" s="68">
        <v>0</v>
      </c>
      <c r="G982" s="1092"/>
    </row>
    <row r="983" spans="1:7" s="1073" customFormat="1" ht="12.75">
      <c r="A983" s="1051" t="s">
        <v>122</v>
      </c>
      <c r="B983" s="68">
        <v>409840</v>
      </c>
      <c r="C983" s="68">
        <v>284862</v>
      </c>
      <c r="D983" s="68">
        <v>273287</v>
      </c>
      <c r="E983" s="457">
        <v>66.68138785867656</v>
      </c>
      <c r="F983" s="68">
        <v>0</v>
      </c>
      <c r="G983" s="1092"/>
    </row>
    <row r="984" spans="1:7" s="1073" customFormat="1" ht="12.75">
      <c r="A984" s="1060" t="s">
        <v>1526</v>
      </c>
      <c r="B984" s="68">
        <v>417012</v>
      </c>
      <c r="C984" s="68">
        <v>292034</v>
      </c>
      <c r="D984" s="68">
        <v>280311</v>
      </c>
      <c r="E984" s="457">
        <v>67.21892895168484</v>
      </c>
      <c r="F984" s="68">
        <v>0</v>
      </c>
      <c r="G984" s="1092"/>
    </row>
    <row r="985" spans="1:6" s="1073" customFormat="1" ht="12.75">
      <c r="A985" s="1051" t="s">
        <v>1553</v>
      </c>
      <c r="B985" s="68">
        <v>392296</v>
      </c>
      <c r="C985" s="68">
        <v>267318</v>
      </c>
      <c r="D985" s="68">
        <v>267007</v>
      </c>
      <c r="E985" s="457">
        <v>68.06263637661357</v>
      </c>
      <c r="F985" s="68">
        <v>0</v>
      </c>
    </row>
    <row r="986" spans="1:6" s="1073" customFormat="1" ht="12.75">
      <c r="A986" s="1057" t="s">
        <v>650</v>
      </c>
      <c r="B986" s="68">
        <v>392296</v>
      </c>
      <c r="C986" s="68">
        <v>267318</v>
      </c>
      <c r="D986" s="68">
        <v>267007</v>
      </c>
      <c r="E986" s="457">
        <v>68.06263637661357</v>
      </c>
      <c r="F986" s="68">
        <v>0</v>
      </c>
    </row>
    <row r="987" spans="1:6" s="1055" customFormat="1" ht="12.75">
      <c r="A987" s="1051" t="s">
        <v>1537</v>
      </c>
      <c r="B987" s="68">
        <v>24716</v>
      </c>
      <c r="C987" s="68">
        <v>24716</v>
      </c>
      <c r="D987" s="68">
        <v>13304</v>
      </c>
      <c r="E987" s="457">
        <v>53.82748017478557</v>
      </c>
      <c r="F987" s="68">
        <v>0</v>
      </c>
    </row>
    <row r="988" spans="1:6" s="1055" customFormat="1" ht="12.75">
      <c r="A988" s="1060" t="s">
        <v>1337</v>
      </c>
      <c r="B988" s="68">
        <v>24716</v>
      </c>
      <c r="C988" s="68">
        <v>24716</v>
      </c>
      <c r="D988" s="68">
        <v>13304</v>
      </c>
      <c r="E988" s="457">
        <v>53.82748017478557</v>
      </c>
      <c r="F988" s="68">
        <v>0</v>
      </c>
    </row>
    <row r="989" spans="1:6" s="1055" customFormat="1" ht="12.75">
      <c r="A989" s="394" t="s">
        <v>1300</v>
      </c>
      <c r="B989" s="68"/>
      <c r="C989" s="68"/>
      <c r="D989" s="68"/>
      <c r="E989" s="457"/>
      <c r="F989" s="68"/>
    </row>
    <row r="990" spans="1:6" s="1055" customFormat="1" ht="12.75">
      <c r="A990" s="1060" t="s">
        <v>1270</v>
      </c>
      <c r="B990" s="68">
        <v>209492</v>
      </c>
      <c r="C990" s="68">
        <v>57333</v>
      </c>
      <c r="D990" s="68">
        <v>57333</v>
      </c>
      <c r="E990" s="457">
        <v>27.36763217688504</v>
      </c>
      <c r="F990" s="68">
        <v>57333</v>
      </c>
    </row>
    <row r="991" spans="1:6" s="1055" customFormat="1" ht="12.75">
      <c r="A991" s="1051" t="s">
        <v>1271</v>
      </c>
      <c r="B991" s="68">
        <v>209492</v>
      </c>
      <c r="C991" s="68">
        <v>57333</v>
      </c>
      <c r="D991" s="68">
        <v>57333</v>
      </c>
      <c r="E991" s="457">
        <v>27.36763217688504</v>
      </c>
      <c r="F991" s="68">
        <v>57333</v>
      </c>
    </row>
    <row r="992" spans="1:6" s="1055" customFormat="1" ht="12.75">
      <c r="A992" s="1060" t="s">
        <v>1526</v>
      </c>
      <c r="B992" s="68">
        <v>209492</v>
      </c>
      <c r="C992" s="68">
        <v>57333</v>
      </c>
      <c r="D992" s="68">
        <v>2412</v>
      </c>
      <c r="E992" s="457">
        <v>1.1513566150497394</v>
      </c>
      <c r="F992" s="68">
        <v>2412</v>
      </c>
    </row>
    <row r="993" spans="1:6" s="1055" customFormat="1" ht="12.75">
      <c r="A993" s="1051" t="s">
        <v>1553</v>
      </c>
      <c r="B993" s="68">
        <v>209492</v>
      </c>
      <c r="C993" s="68">
        <v>57333</v>
      </c>
      <c r="D993" s="68">
        <v>2412</v>
      </c>
      <c r="E993" s="457">
        <v>1.1513566150497394</v>
      </c>
      <c r="F993" s="68">
        <v>2412</v>
      </c>
    </row>
    <row r="994" spans="1:6" s="1055" customFormat="1" ht="12.75">
      <c r="A994" s="1057" t="s">
        <v>650</v>
      </c>
      <c r="B994" s="68">
        <v>209492</v>
      </c>
      <c r="C994" s="68">
        <v>57333</v>
      </c>
      <c r="D994" s="68">
        <v>2412</v>
      </c>
      <c r="E994" s="457">
        <v>1.1513566150497394</v>
      </c>
      <c r="F994" s="68">
        <v>2412</v>
      </c>
    </row>
    <row r="995" spans="1:6" s="1055" customFormat="1" ht="12.75">
      <c r="A995" s="322" t="s">
        <v>1290</v>
      </c>
      <c r="B995" s="68"/>
      <c r="C995" s="68"/>
      <c r="D995" s="68"/>
      <c r="E995" s="457"/>
      <c r="F995" s="68"/>
    </row>
    <row r="996" spans="1:6" s="1055" customFormat="1" ht="12.75">
      <c r="A996" s="1049" t="s">
        <v>1270</v>
      </c>
      <c r="B996" s="68">
        <v>1089396</v>
      </c>
      <c r="C996" s="68">
        <v>913914</v>
      </c>
      <c r="D996" s="68">
        <v>213658</v>
      </c>
      <c r="E996" s="457">
        <v>19.612519230839844</v>
      </c>
      <c r="F996" s="68">
        <v>26990</v>
      </c>
    </row>
    <row r="997" spans="1:6" s="1055" customFormat="1" ht="12.75">
      <c r="A997" s="1051" t="s">
        <v>1271</v>
      </c>
      <c r="B997" s="68">
        <v>108860</v>
      </c>
      <c r="C997" s="68">
        <v>86347</v>
      </c>
      <c r="D997" s="68">
        <v>86347</v>
      </c>
      <c r="E997" s="457">
        <v>79.31930920448282</v>
      </c>
      <c r="F997" s="68">
        <v>10900</v>
      </c>
    </row>
    <row r="998" spans="1:6" s="1055" customFormat="1" ht="12.75">
      <c r="A998" s="1051" t="s">
        <v>122</v>
      </c>
      <c r="B998" s="68">
        <v>980536</v>
      </c>
      <c r="C998" s="68">
        <v>827567</v>
      </c>
      <c r="D998" s="68">
        <v>127311</v>
      </c>
      <c r="E998" s="457">
        <v>12.983817014367652</v>
      </c>
      <c r="F998" s="68">
        <v>16090</v>
      </c>
    </row>
    <row r="999" spans="1:6" s="1055" customFormat="1" ht="12.75">
      <c r="A999" s="1060" t="s">
        <v>1526</v>
      </c>
      <c r="B999" s="68">
        <v>1089396</v>
      </c>
      <c r="C999" s="68">
        <v>913914</v>
      </c>
      <c r="D999" s="68">
        <v>168917</v>
      </c>
      <c r="E999" s="457">
        <v>15.505564551366078</v>
      </c>
      <c r="F999" s="68">
        <v>20222</v>
      </c>
    </row>
    <row r="1000" spans="1:6" s="1055" customFormat="1" ht="12.75">
      <c r="A1000" s="1051" t="s">
        <v>1553</v>
      </c>
      <c r="B1000" s="68">
        <v>969919</v>
      </c>
      <c r="C1000" s="68">
        <v>832768</v>
      </c>
      <c r="D1000" s="68">
        <v>87794</v>
      </c>
      <c r="E1000" s="457">
        <v>9.051683697298433</v>
      </c>
      <c r="F1000" s="68">
        <v>20222</v>
      </c>
    </row>
    <row r="1001" spans="1:6" s="1055" customFormat="1" ht="12.75">
      <c r="A1001" s="1057" t="s">
        <v>650</v>
      </c>
      <c r="B1001" s="68">
        <v>969919</v>
      </c>
      <c r="C1001" s="68">
        <v>832768</v>
      </c>
      <c r="D1001" s="68">
        <v>87794</v>
      </c>
      <c r="E1001" s="457">
        <v>9.051683697298433</v>
      </c>
      <c r="F1001" s="68">
        <v>20222</v>
      </c>
    </row>
    <row r="1002" spans="1:6" s="1055" customFormat="1" ht="12.75">
      <c r="A1002" s="1051" t="s">
        <v>1537</v>
      </c>
      <c r="B1002" s="68">
        <v>119477</v>
      </c>
      <c r="C1002" s="68">
        <v>81146</v>
      </c>
      <c r="D1002" s="68">
        <v>81123</v>
      </c>
      <c r="E1002" s="457">
        <v>67.89842396444504</v>
      </c>
      <c r="F1002" s="68">
        <v>0</v>
      </c>
    </row>
    <row r="1003" spans="1:6" s="1055" customFormat="1" ht="12.75">
      <c r="A1003" s="1057" t="s">
        <v>910</v>
      </c>
      <c r="B1003" s="68">
        <v>119477</v>
      </c>
      <c r="C1003" s="68">
        <v>81146</v>
      </c>
      <c r="D1003" s="68">
        <v>81123</v>
      </c>
      <c r="E1003" s="457">
        <v>67.89842396444504</v>
      </c>
      <c r="F1003" s="68">
        <v>0</v>
      </c>
    </row>
    <row r="1004" spans="1:6" s="1055" customFormat="1" ht="12.75">
      <c r="A1004" s="322" t="s">
        <v>1310</v>
      </c>
      <c r="B1004" s="68"/>
      <c r="C1004" s="68"/>
      <c r="D1004" s="68"/>
      <c r="E1004" s="457"/>
      <c r="F1004" s="68"/>
    </row>
    <row r="1005" spans="1:6" s="1055" customFormat="1" ht="12.75">
      <c r="A1005" s="1060" t="s">
        <v>1270</v>
      </c>
      <c r="B1005" s="68">
        <v>9000</v>
      </c>
      <c r="C1005" s="68">
        <v>9000</v>
      </c>
      <c r="D1005" s="68">
        <v>2700</v>
      </c>
      <c r="E1005" s="457">
        <v>30</v>
      </c>
      <c r="F1005" s="68">
        <v>0</v>
      </c>
    </row>
    <row r="1006" spans="1:6" s="1055" customFormat="1" ht="12.75">
      <c r="A1006" s="1051" t="s">
        <v>122</v>
      </c>
      <c r="B1006" s="68">
        <v>9000</v>
      </c>
      <c r="C1006" s="68">
        <v>9000</v>
      </c>
      <c r="D1006" s="68">
        <v>2700</v>
      </c>
      <c r="E1006" s="457">
        <v>30</v>
      </c>
      <c r="F1006" s="68">
        <v>0</v>
      </c>
    </row>
    <row r="1007" spans="1:6" s="1055" customFormat="1" ht="12.75">
      <c r="A1007" s="1060" t="s">
        <v>1526</v>
      </c>
      <c r="B1007" s="68">
        <v>9000</v>
      </c>
      <c r="C1007" s="68">
        <v>9000</v>
      </c>
      <c r="D1007" s="68">
        <v>2554</v>
      </c>
      <c r="E1007" s="457">
        <v>28.37777777777778</v>
      </c>
      <c r="F1007" s="68">
        <v>1500</v>
      </c>
    </row>
    <row r="1008" spans="1:6" s="1055" customFormat="1" ht="12.75">
      <c r="A1008" s="1051" t="s">
        <v>1553</v>
      </c>
      <c r="B1008" s="68">
        <v>9000</v>
      </c>
      <c r="C1008" s="68">
        <v>9000</v>
      </c>
      <c r="D1008" s="68">
        <v>2554</v>
      </c>
      <c r="E1008" s="457">
        <v>28.37777777777778</v>
      </c>
      <c r="F1008" s="68">
        <v>1500</v>
      </c>
    </row>
    <row r="1009" spans="1:6" s="1055" customFormat="1" ht="12.75">
      <c r="A1009" s="1057" t="s">
        <v>650</v>
      </c>
      <c r="B1009" s="68">
        <v>9000</v>
      </c>
      <c r="C1009" s="68">
        <v>9000</v>
      </c>
      <c r="D1009" s="68">
        <v>2554</v>
      </c>
      <c r="E1009" s="457">
        <v>28.37777777777778</v>
      </c>
      <c r="F1009" s="68">
        <v>1500</v>
      </c>
    </row>
    <row r="1010" spans="1:6" s="1055" customFormat="1" ht="25.5">
      <c r="A1010" s="391" t="s">
        <v>1322</v>
      </c>
      <c r="B1010" s="28"/>
      <c r="C1010" s="28"/>
      <c r="D1010" s="28"/>
      <c r="E1010" s="457"/>
      <c r="F1010" s="68"/>
    </row>
    <row r="1011" spans="1:7" s="1073" customFormat="1" ht="12.75">
      <c r="A1011" s="1049" t="s">
        <v>1270</v>
      </c>
      <c r="B1011" s="68">
        <v>2797400</v>
      </c>
      <c r="C1011" s="68">
        <v>2244580</v>
      </c>
      <c r="D1011" s="68">
        <v>2244580</v>
      </c>
      <c r="E1011" s="457">
        <v>80.23807821548581</v>
      </c>
      <c r="F1011" s="68">
        <v>112050</v>
      </c>
      <c r="G1011" s="1092"/>
    </row>
    <row r="1012" spans="1:7" s="1073" customFormat="1" ht="12.75">
      <c r="A1012" s="1051" t="s">
        <v>1271</v>
      </c>
      <c r="B1012" s="68">
        <v>2797400</v>
      </c>
      <c r="C1012" s="68">
        <v>2244580</v>
      </c>
      <c r="D1012" s="68">
        <v>2244580</v>
      </c>
      <c r="E1012" s="457">
        <v>80.23807821548581</v>
      </c>
      <c r="F1012" s="68">
        <v>112050</v>
      </c>
      <c r="G1012" s="1092"/>
    </row>
    <row r="1013" spans="1:7" s="1073" customFormat="1" ht="12.75">
      <c r="A1013" s="1060" t="s">
        <v>1526</v>
      </c>
      <c r="B1013" s="68">
        <v>2797400</v>
      </c>
      <c r="C1013" s="68">
        <v>2244580</v>
      </c>
      <c r="D1013" s="68">
        <v>1047877</v>
      </c>
      <c r="E1013" s="457">
        <v>37.45896189318653</v>
      </c>
      <c r="F1013" s="68">
        <v>11950</v>
      </c>
      <c r="G1013" s="1092"/>
    </row>
    <row r="1014" spans="1:6" s="1055" customFormat="1" ht="12.75">
      <c r="A1014" s="1051" t="s">
        <v>1537</v>
      </c>
      <c r="B1014" s="68">
        <v>2797400</v>
      </c>
      <c r="C1014" s="68">
        <v>2244580</v>
      </c>
      <c r="D1014" s="68">
        <v>1047877</v>
      </c>
      <c r="E1014" s="457">
        <v>37.45896189318653</v>
      </c>
      <c r="F1014" s="68">
        <v>11950</v>
      </c>
    </row>
    <row r="1015" spans="1:6" s="1055" customFormat="1" ht="12.75">
      <c r="A1015" s="1057" t="s">
        <v>914</v>
      </c>
      <c r="B1015" s="68">
        <v>2797400</v>
      </c>
      <c r="C1015" s="68">
        <v>2244580</v>
      </c>
      <c r="D1015" s="68">
        <v>1047877</v>
      </c>
      <c r="E1015" s="457">
        <v>37.45896189318653</v>
      </c>
      <c r="F1015" s="68">
        <v>11950</v>
      </c>
    </row>
    <row r="1016" spans="1:6" ht="12.75">
      <c r="A1016" s="322" t="s">
        <v>1315</v>
      </c>
      <c r="B1016" s="68"/>
      <c r="C1016" s="68"/>
      <c r="D1016" s="68"/>
      <c r="E1016" s="457"/>
      <c r="F1016" s="68"/>
    </row>
    <row r="1017" spans="1:6" ht="12.75">
      <c r="A1017" s="1060" t="s">
        <v>1270</v>
      </c>
      <c r="B1017" s="68">
        <v>157047</v>
      </c>
      <c r="C1017" s="68">
        <v>0</v>
      </c>
      <c r="D1017" s="68">
        <v>0</v>
      </c>
      <c r="E1017" s="457">
        <v>0</v>
      </c>
      <c r="F1017" s="68">
        <v>0</v>
      </c>
    </row>
    <row r="1018" spans="1:6" ht="12.75">
      <c r="A1018" s="1051" t="s">
        <v>1271</v>
      </c>
      <c r="B1018" s="68">
        <v>30602</v>
      </c>
      <c r="C1018" s="68">
        <v>0</v>
      </c>
      <c r="D1018" s="68">
        <v>0</v>
      </c>
      <c r="E1018" s="457">
        <v>0</v>
      </c>
      <c r="F1018" s="68">
        <v>0</v>
      </c>
    </row>
    <row r="1019" spans="1:6" ht="12.75">
      <c r="A1019" s="1050" t="s">
        <v>121</v>
      </c>
      <c r="B1019" s="271">
        <v>126445</v>
      </c>
      <c r="C1019" s="271">
        <v>0</v>
      </c>
      <c r="D1019" s="271">
        <v>0</v>
      </c>
      <c r="E1019" s="457">
        <v>0</v>
      </c>
      <c r="F1019" s="68">
        <v>0</v>
      </c>
    </row>
    <row r="1020" spans="1:6" ht="12.75">
      <c r="A1020" s="1049" t="s">
        <v>1526</v>
      </c>
      <c r="B1020" s="68">
        <v>157047</v>
      </c>
      <c r="C1020" s="68">
        <v>0</v>
      </c>
      <c r="D1020" s="68">
        <v>0</v>
      </c>
      <c r="E1020" s="457">
        <v>0</v>
      </c>
      <c r="F1020" s="68">
        <v>0</v>
      </c>
    </row>
    <row r="1021" spans="1:6" ht="12.75">
      <c r="A1021" s="1051" t="s">
        <v>1553</v>
      </c>
      <c r="B1021" s="68">
        <v>157047</v>
      </c>
      <c r="C1021" s="68">
        <v>0</v>
      </c>
      <c r="D1021" s="68">
        <v>0</v>
      </c>
      <c r="E1021" s="457">
        <v>0</v>
      </c>
      <c r="F1021" s="68">
        <v>0</v>
      </c>
    </row>
    <row r="1022" spans="1:6" ht="12.75">
      <c r="A1022" s="1057" t="s">
        <v>650</v>
      </c>
      <c r="B1022" s="68">
        <v>89400</v>
      </c>
      <c r="C1022" s="68">
        <v>0</v>
      </c>
      <c r="D1022" s="68">
        <v>0</v>
      </c>
      <c r="E1022" s="457">
        <v>0</v>
      </c>
      <c r="F1022" s="68">
        <v>0</v>
      </c>
    </row>
    <row r="1023" spans="1:6" ht="12.75">
      <c r="A1023" s="1057" t="s">
        <v>1530</v>
      </c>
      <c r="B1023" s="68">
        <v>37045</v>
      </c>
      <c r="C1023" s="68">
        <v>0</v>
      </c>
      <c r="D1023" s="68">
        <v>0</v>
      </c>
      <c r="E1023" s="457">
        <v>0</v>
      </c>
      <c r="F1023" s="68">
        <v>0</v>
      </c>
    </row>
    <row r="1024" spans="1:6" ht="12.75">
      <c r="A1024" s="1057" t="s">
        <v>1629</v>
      </c>
      <c r="B1024" s="68">
        <v>30602</v>
      </c>
      <c r="C1024" s="68">
        <v>0</v>
      </c>
      <c r="D1024" s="68">
        <v>0</v>
      </c>
      <c r="E1024" s="457">
        <v>0</v>
      </c>
      <c r="F1024" s="68">
        <v>0</v>
      </c>
    </row>
    <row r="1025" spans="1:6" ht="12.75">
      <c r="A1025" s="1058" t="s">
        <v>1308</v>
      </c>
      <c r="B1025" s="68">
        <v>30602</v>
      </c>
      <c r="C1025" s="68">
        <v>0</v>
      </c>
      <c r="D1025" s="68">
        <v>0</v>
      </c>
      <c r="E1025" s="457">
        <v>0</v>
      </c>
      <c r="F1025" s="68">
        <v>0</v>
      </c>
    </row>
    <row r="1026" spans="1:6" ht="12.75">
      <c r="A1026" s="394" t="s">
        <v>1338</v>
      </c>
      <c r="B1026" s="1068"/>
      <c r="C1026" s="1068"/>
      <c r="D1026" s="1068"/>
      <c r="E1026" s="457"/>
      <c r="F1026" s="68"/>
    </row>
    <row r="1027" spans="1:6" ht="12.75">
      <c r="A1027" s="394" t="s">
        <v>1320</v>
      </c>
      <c r="B1027" s="68"/>
      <c r="C1027" s="68"/>
      <c r="D1027" s="68"/>
      <c r="E1027" s="457"/>
      <c r="F1027" s="68"/>
    </row>
    <row r="1028" spans="1:7" s="1090" customFormat="1" ht="12.75">
      <c r="A1028" s="1049" t="s">
        <v>1270</v>
      </c>
      <c r="B1028" s="68">
        <v>1226962</v>
      </c>
      <c r="C1028" s="68">
        <v>1226962</v>
      </c>
      <c r="D1028" s="68">
        <v>1104782</v>
      </c>
      <c r="E1028" s="457">
        <v>90.04207139259407</v>
      </c>
      <c r="F1028" s="68">
        <v>34285</v>
      </c>
      <c r="G1028" s="1089"/>
    </row>
    <row r="1029" spans="1:7" s="1090" customFormat="1" ht="12.75">
      <c r="A1029" s="1050" t="s">
        <v>1271</v>
      </c>
      <c r="B1029" s="68">
        <v>647730</v>
      </c>
      <c r="C1029" s="68">
        <v>647730</v>
      </c>
      <c r="D1029" s="68">
        <v>647730</v>
      </c>
      <c r="E1029" s="457">
        <v>100</v>
      </c>
      <c r="F1029" s="68">
        <v>0</v>
      </c>
      <c r="G1029" s="1089"/>
    </row>
    <row r="1030" spans="1:7" s="1090" customFormat="1" ht="12.75">
      <c r="A1030" s="1050" t="s">
        <v>122</v>
      </c>
      <c r="B1030" s="68">
        <v>579232</v>
      </c>
      <c r="C1030" s="68">
        <v>579232</v>
      </c>
      <c r="D1030" s="68">
        <v>457052</v>
      </c>
      <c r="E1030" s="457">
        <v>78.90655212419203</v>
      </c>
      <c r="F1030" s="68">
        <v>34285</v>
      </c>
      <c r="G1030" s="1089"/>
    </row>
    <row r="1031" spans="1:7" s="1090" customFormat="1" ht="12.75">
      <c r="A1031" s="1049" t="s">
        <v>1526</v>
      </c>
      <c r="B1031" s="68">
        <v>1226962</v>
      </c>
      <c r="C1031" s="68">
        <v>1226962</v>
      </c>
      <c r="D1031" s="68">
        <v>682940</v>
      </c>
      <c r="E1031" s="457">
        <v>55.66105551761179</v>
      </c>
      <c r="F1031" s="68">
        <v>56368</v>
      </c>
      <c r="G1031" s="1089"/>
    </row>
    <row r="1032" spans="1:7" ht="12.75">
      <c r="A1032" s="1051" t="s">
        <v>1553</v>
      </c>
      <c r="B1032" s="68">
        <v>437793</v>
      </c>
      <c r="C1032" s="68">
        <v>437793</v>
      </c>
      <c r="D1032" s="68">
        <v>301557</v>
      </c>
      <c r="E1032" s="457">
        <v>68.88118357305851</v>
      </c>
      <c r="F1032" s="68">
        <v>0</v>
      </c>
      <c r="G1032" s="1091"/>
    </row>
    <row r="1033" spans="1:7" ht="12.75">
      <c r="A1033" s="1052" t="s">
        <v>650</v>
      </c>
      <c r="B1033" s="68">
        <v>437793</v>
      </c>
      <c r="C1033" s="68">
        <v>437793</v>
      </c>
      <c r="D1033" s="68">
        <v>301557</v>
      </c>
      <c r="E1033" s="457">
        <v>68.88118357305851</v>
      </c>
      <c r="F1033" s="68">
        <v>0</v>
      </c>
      <c r="G1033" s="1091"/>
    </row>
    <row r="1034" spans="1:6" ht="12.75">
      <c r="A1034" s="1050" t="s">
        <v>1537</v>
      </c>
      <c r="B1034" s="68">
        <v>789169</v>
      </c>
      <c r="C1034" s="68">
        <v>789169</v>
      </c>
      <c r="D1034" s="68">
        <v>381383</v>
      </c>
      <c r="E1034" s="457">
        <v>48.327164396979605</v>
      </c>
      <c r="F1034" s="68">
        <v>56368</v>
      </c>
    </row>
    <row r="1035" spans="1:6" ht="12.75">
      <c r="A1035" s="303" t="s">
        <v>1278</v>
      </c>
      <c r="B1035" s="68">
        <v>789169</v>
      </c>
      <c r="C1035" s="68">
        <v>789169</v>
      </c>
      <c r="D1035" s="68">
        <v>381383</v>
      </c>
      <c r="E1035" s="457">
        <v>48.327164396979605</v>
      </c>
      <c r="F1035" s="68">
        <v>56368</v>
      </c>
    </row>
    <row r="1036" spans="1:6" s="406" customFormat="1" ht="12" customHeight="1">
      <c r="A1036" s="322" t="s">
        <v>1290</v>
      </c>
      <c r="B1036" s="68"/>
      <c r="C1036" s="68"/>
      <c r="D1036" s="68"/>
      <c r="E1036" s="457"/>
      <c r="F1036" s="68"/>
    </row>
    <row r="1037" spans="1:6" s="406" customFormat="1" ht="12" customHeight="1">
      <c r="A1037" s="1060" t="s">
        <v>1270</v>
      </c>
      <c r="B1037" s="68">
        <v>1006644</v>
      </c>
      <c r="C1037" s="68">
        <v>988162</v>
      </c>
      <c r="D1037" s="68">
        <v>467353</v>
      </c>
      <c r="E1037" s="457">
        <v>46.42684007454472</v>
      </c>
      <c r="F1037" s="68">
        <v>7878</v>
      </c>
    </row>
    <row r="1038" spans="1:6" s="406" customFormat="1" ht="12" customHeight="1">
      <c r="A1038" s="1051" t="s">
        <v>1271</v>
      </c>
      <c r="B1038" s="68">
        <v>78134</v>
      </c>
      <c r="C1038" s="68">
        <v>59652</v>
      </c>
      <c r="D1038" s="68">
        <v>59652</v>
      </c>
      <c r="E1038" s="457">
        <v>76.3457649678757</v>
      </c>
      <c r="F1038" s="68">
        <v>6887</v>
      </c>
    </row>
    <row r="1039" spans="1:6" s="406" customFormat="1" ht="12" customHeight="1">
      <c r="A1039" s="1051" t="s">
        <v>122</v>
      </c>
      <c r="B1039" s="68">
        <v>928510</v>
      </c>
      <c r="C1039" s="68">
        <v>928510</v>
      </c>
      <c r="D1039" s="68">
        <v>407701</v>
      </c>
      <c r="E1039" s="457">
        <v>43.909166298693606</v>
      </c>
      <c r="F1039" s="68">
        <v>991</v>
      </c>
    </row>
    <row r="1040" spans="1:6" s="406" customFormat="1" ht="12" customHeight="1">
      <c r="A1040" s="1060" t="s">
        <v>1526</v>
      </c>
      <c r="B1040" s="68">
        <v>1006644</v>
      </c>
      <c r="C1040" s="68">
        <v>988162</v>
      </c>
      <c r="D1040" s="68">
        <v>421888</v>
      </c>
      <c r="E1040" s="457">
        <v>41.910347650211996</v>
      </c>
      <c r="F1040" s="68">
        <v>1345</v>
      </c>
    </row>
    <row r="1041" spans="1:6" s="406" customFormat="1" ht="12" customHeight="1">
      <c r="A1041" s="1051" t="s">
        <v>1553</v>
      </c>
      <c r="B1041" s="68">
        <v>883161</v>
      </c>
      <c r="C1041" s="68">
        <v>883161</v>
      </c>
      <c r="D1041" s="68">
        <v>419298</v>
      </c>
      <c r="E1041" s="457">
        <v>47.47696059948299</v>
      </c>
      <c r="F1041" s="68">
        <v>1345</v>
      </c>
    </row>
    <row r="1042" spans="1:6" s="406" customFormat="1" ht="12" customHeight="1">
      <c r="A1042" s="1057" t="s">
        <v>650</v>
      </c>
      <c r="B1042" s="68">
        <v>883161</v>
      </c>
      <c r="C1042" s="68">
        <v>883161</v>
      </c>
      <c r="D1042" s="68">
        <v>419298</v>
      </c>
      <c r="E1042" s="457">
        <v>47.47696059948299</v>
      </c>
      <c r="F1042" s="68">
        <v>1345</v>
      </c>
    </row>
    <row r="1043" spans="1:6" s="406" customFormat="1" ht="12" customHeight="1">
      <c r="A1043" s="1051" t="s">
        <v>1537</v>
      </c>
      <c r="B1043" s="68">
        <v>123483</v>
      </c>
      <c r="C1043" s="68">
        <v>105001</v>
      </c>
      <c r="D1043" s="68">
        <v>2590</v>
      </c>
      <c r="E1043" s="457">
        <v>2.0974547103649894</v>
      </c>
      <c r="F1043" s="68">
        <v>0</v>
      </c>
    </row>
    <row r="1044" spans="1:6" s="406" customFormat="1" ht="12" customHeight="1">
      <c r="A1044" s="1057" t="s">
        <v>910</v>
      </c>
      <c r="B1044" s="68">
        <v>123483</v>
      </c>
      <c r="C1044" s="68">
        <v>105001</v>
      </c>
      <c r="D1044" s="68">
        <v>2590</v>
      </c>
      <c r="E1044" s="457">
        <v>2.0974547103649894</v>
      </c>
      <c r="F1044" s="68">
        <v>0</v>
      </c>
    </row>
    <row r="1045" spans="1:6" s="1055" customFormat="1" ht="12.75">
      <c r="A1045" s="391" t="s">
        <v>1292</v>
      </c>
      <c r="B1045" s="28"/>
      <c r="C1045" s="28"/>
      <c r="D1045" s="28"/>
      <c r="E1045" s="457"/>
      <c r="F1045" s="68"/>
    </row>
    <row r="1046" spans="1:7" s="1073" customFormat="1" ht="12.75">
      <c r="A1046" s="1049" t="s">
        <v>1270</v>
      </c>
      <c r="B1046" s="68">
        <v>62087951</v>
      </c>
      <c r="C1046" s="68">
        <v>41490950</v>
      </c>
      <c r="D1046" s="68">
        <v>32869766</v>
      </c>
      <c r="E1046" s="457">
        <v>52.94065188268171</v>
      </c>
      <c r="F1046" s="68">
        <v>2045639</v>
      </c>
      <c r="G1046" s="1092"/>
    </row>
    <row r="1047" spans="1:7" s="1073" customFormat="1" ht="12.75">
      <c r="A1047" s="1050" t="s">
        <v>1271</v>
      </c>
      <c r="B1047" s="68">
        <v>16219464</v>
      </c>
      <c r="C1047" s="68">
        <v>13714637</v>
      </c>
      <c r="D1047" s="68">
        <v>13714637</v>
      </c>
      <c r="E1047" s="457">
        <v>84.55665982550347</v>
      </c>
      <c r="F1047" s="68">
        <v>1514648</v>
      </c>
      <c r="G1047" s="1092"/>
    </row>
    <row r="1048" spans="1:7" s="1073" customFormat="1" ht="12.75" hidden="1">
      <c r="A1048" s="1056" t="s">
        <v>121</v>
      </c>
      <c r="B1048" s="475"/>
      <c r="C1048" s="475">
        <v>0</v>
      </c>
      <c r="D1048" s="475">
        <v>0</v>
      </c>
      <c r="E1048" s="457" t="e">
        <v>#DIV/0!</v>
      </c>
      <c r="F1048" s="68">
        <v>0</v>
      </c>
      <c r="G1048" s="1092"/>
    </row>
    <row r="1049" spans="1:7" s="1073" customFormat="1" ht="12.75">
      <c r="A1049" s="1051" t="s">
        <v>122</v>
      </c>
      <c r="B1049" s="68">
        <v>45868487</v>
      </c>
      <c r="C1049" s="68">
        <v>27776313</v>
      </c>
      <c r="D1049" s="68">
        <v>19155129</v>
      </c>
      <c r="E1049" s="457">
        <v>41.76097851232809</v>
      </c>
      <c r="F1049" s="68">
        <v>530991</v>
      </c>
      <c r="G1049" s="1092"/>
    </row>
    <row r="1050" spans="1:7" s="1073" customFormat="1" ht="12.75">
      <c r="A1050" s="1060" t="s">
        <v>1526</v>
      </c>
      <c r="B1050" s="68">
        <v>59732237</v>
      </c>
      <c r="C1050" s="68">
        <v>48232168</v>
      </c>
      <c r="D1050" s="68">
        <v>16811068</v>
      </c>
      <c r="E1050" s="457">
        <v>28.144045567889915</v>
      </c>
      <c r="F1050" s="68">
        <v>3173712</v>
      </c>
      <c r="G1050" s="1092"/>
    </row>
    <row r="1051" spans="1:6" s="406" customFormat="1" ht="12" customHeight="1">
      <c r="A1051" s="1051" t="s">
        <v>1553</v>
      </c>
      <c r="B1051" s="68">
        <v>12502536</v>
      </c>
      <c r="C1051" s="68">
        <v>9826074</v>
      </c>
      <c r="D1051" s="68">
        <v>5248379</v>
      </c>
      <c r="E1051" s="457">
        <v>41.97851539879589</v>
      </c>
      <c r="F1051" s="68">
        <v>652148</v>
      </c>
    </row>
    <row r="1052" spans="1:6" s="406" customFormat="1" ht="12" customHeight="1">
      <c r="A1052" s="1057" t="s">
        <v>650</v>
      </c>
      <c r="B1052" s="68">
        <v>9660428</v>
      </c>
      <c r="C1052" s="68">
        <v>7700362</v>
      </c>
      <c r="D1052" s="68">
        <v>5248379</v>
      </c>
      <c r="E1052" s="457">
        <v>54.32863844127817</v>
      </c>
      <c r="F1052" s="68">
        <v>652148</v>
      </c>
    </row>
    <row r="1053" spans="1:6" s="406" customFormat="1" ht="12" customHeight="1">
      <c r="A1053" s="1057" t="s">
        <v>1629</v>
      </c>
      <c r="B1053" s="68">
        <v>2842108</v>
      </c>
      <c r="C1053" s="68">
        <v>2125712</v>
      </c>
      <c r="D1053" s="68">
        <v>0</v>
      </c>
      <c r="E1053" s="457">
        <v>0</v>
      </c>
      <c r="F1053" s="68">
        <v>0</v>
      </c>
    </row>
    <row r="1054" spans="1:6" s="406" customFormat="1" ht="12" customHeight="1">
      <c r="A1054" s="1057" t="s">
        <v>1650</v>
      </c>
      <c r="B1054" s="68">
        <v>2842108</v>
      </c>
      <c r="C1054" s="68">
        <v>2125712</v>
      </c>
      <c r="D1054" s="68">
        <v>0</v>
      </c>
      <c r="E1054" s="457">
        <v>0</v>
      </c>
      <c r="F1054" s="68">
        <v>0</v>
      </c>
    </row>
    <row r="1055" spans="1:6" s="1055" customFormat="1" ht="12.75">
      <c r="A1055" s="1051" t="s">
        <v>1537</v>
      </c>
      <c r="B1055" s="68">
        <v>47229701</v>
      </c>
      <c r="C1055" s="68">
        <v>38406094</v>
      </c>
      <c r="D1055" s="68">
        <v>11562689</v>
      </c>
      <c r="E1055" s="457">
        <v>24.48181706676483</v>
      </c>
      <c r="F1055" s="68">
        <v>2521564</v>
      </c>
    </row>
    <row r="1056" spans="1:6" s="1055" customFormat="1" ht="12.75">
      <c r="A1056" s="1057" t="s">
        <v>914</v>
      </c>
      <c r="B1056" s="68">
        <v>47229701</v>
      </c>
      <c r="C1056" s="68">
        <v>38406094</v>
      </c>
      <c r="D1056" s="68">
        <v>11562689</v>
      </c>
      <c r="E1056" s="457">
        <v>24.48181706676483</v>
      </c>
      <c r="F1056" s="68">
        <v>2521564</v>
      </c>
    </row>
    <row r="1057" spans="1:6" s="1055" customFormat="1" ht="12.75">
      <c r="A1057" s="1060" t="s">
        <v>1541</v>
      </c>
      <c r="B1057" s="68">
        <v>2355714</v>
      </c>
      <c r="C1057" s="68">
        <v>-6741218</v>
      </c>
      <c r="D1057" s="68">
        <v>16058698</v>
      </c>
      <c r="E1057" s="457" t="s">
        <v>1083</v>
      </c>
      <c r="F1057" s="68">
        <v>-1128073</v>
      </c>
    </row>
    <row r="1058" spans="1:6" s="1055" customFormat="1" ht="24.75" customHeight="1">
      <c r="A1058" s="1069" t="s">
        <v>1280</v>
      </c>
      <c r="B1058" s="68">
        <v>-2355714</v>
      </c>
      <c r="C1058" s="68">
        <v>6741218</v>
      </c>
      <c r="D1058" s="68" t="s">
        <v>1083</v>
      </c>
      <c r="E1058" s="457" t="s">
        <v>1083</v>
      </c>
      <c r="F1058" s="457" t="s">
        <v>1083</v>
      </c>
    </row>
    <row r="1059" spans="1:6" s="1055" customFormat="1" ht="12.75" customHeight="1">
      <c r="A1059" s="1044" t="s">
        <v>1295</v>
      </c>
      <c r="B1059" s="68"/>
      <c r="C1059" s="68"/>
      <c r="D1059" s="68"/>
      <c r="E1059" s="457"/>
      <c r="F1059" s="68"/>
    </row>
    <row r="1060" spans="1:6" s="1055" customFormat="1" ht="12.75" customHeight="1">
      <c r="A1060" s="779" t="s">
        <v>1270</v>
      </c>
      <c r="B1060" s="68">
        <v>61105679</v>
      </c>
      <c r="C1060" s="68">
        <v>40532018</v>
      </c>
      <c r="D1060" s="68">
        <v>31903806</v>
      </c>
      <c r="E1060" s="457">
        <v>52.21086897667892</v>
      </c>
      <c r="F1060" s="68">
        <v>1987840</v>
      </c>
    </row>
    <row r="1061" spans="1:6" s="1055" customFormat="1" ht="12.75" customHeight="1">
      <c r="A1061" s="1063" t="s">
        <v>1271</v>
      </c>
      <c r="B1061" s="68">
        <v>15237192</v>
      </c>
      <c r="C1061" s="68">
        <v>12755705</v>
      </c>
      <c r="D1061" s="68">
        <v>12755705</v>
      </c>
      <c r="E1061" s="457">
        <v>83.7142762262233</v>
      </c>
      <c r="F1061" s="68">
        <v>1456849</v>
      </c>
    </row>
    <row r="1062" spans="1:6" s="1055" customFormat="1" ht="12.75" customHeight="1">
      <c r="A1062" s="1063" t="s">
        <v>122</v>
      </c>
      <c r="B1062" s="68">
        <v>45868487</v>
      </c>
      <c r="C1062" s="68">
        <v>27776313</v>
      </c>
      <c r="D1062" s="68">
        <v>19148101</v>
      </c>
      <c r="E1062" s="457">
        <v>41.745656446003984</v>
      </c>
      <c r="F1062" s="68">
        <v>530991</v>
      </c>
    </row>
    <row r="1063" spans="1:6" s="1055" customFormat="1" ht="12.75" customHeight="1">
      <c r="A1063" s="779" t="s">
        <v>1526</v>
      </c>
      <c r="B1063" s="68">
        <v>58732998</v>
      </c>
      <c r="C1063" s="68">
        <v>47256269</v>
      </c>
      <c r="D1063" s="68">
        <v>16452204</v>
      </c>
      <c r="E1063" s="457">
        <v>28.011858001868045</v>
      </c>
      <c r="F1063" s="68">
        <v>3094786</v>
      </c>
    </row>
    <row r="1064" spans="1:6" s="1055" customFormat="1" ht="12.75" customHeight="1">
      <c r="A1064" s="1063" t="s">
        <v>1553</v>
      </c>
      <c r="B1064" s="68">
        <v>12014866</v>
      </c>
      <c r="C1064" s="68">
        <v>9361744</v>
      </c>
      <c r="D1064" s="68">
        <v>4998072</v>
      </c>
      <c r="E1064" s="457">
        <v>41.59906569078673</v>
      </c>
      <c r="F1064" s="68">
        <v>652148</v>
      </c>
    </row>
    <row r="1065" spans="1:6" s="1055" customFormat="1" ht="12.75" customHeight="1">
      <c r="A1065" s="1064" t="s">
        <v>650</v>
      </c>
      <c r="B1065" s="68">
        <v>9172758</v>
      </c>
      <c r="C1065" s="68">
        <v>7236032</v>
      </c>
      <c r="D1065" s="68">
        <v>4998072</v>
      </c>
      <c r="E1065" s="457">
        <v>54.488213904694746</v>
      </c>
      <c r="F1065" s="68">
        <v>652148</v>
      </c>
    </row>
    <row r="1066" spans="1:6" s="1055" customFormat="1" ht="12.75" customHeight="1">
      <c r="A1066" s="1064" t="s">
        <v>1629</v>
      </c>
      <c r="B1066" s="68">
        <v>2842108</v>
      </c>
      <c r="C1066" s="68">
        <v>2125712</v>
      </c>
      <c r="D1066" s="68">
        <v>0</v>
      </c>
      <c r="E1066" s="457">
        <v>0</v>
      </c>
      <c r="F1066" s="68">
        <v>0</v>
      </c>
    </row>
    <row r="1067" spans="1:6" s="1055" customFormat="1" ht="12.75" customHeight="1">
      <c r="A1067" s="1064" t="s">
        <v>1650</v>
      </c>
      <c r="B1067" s="68">
        <v>2842108</v>
      </c>
      <c r="C1067" s="68">
        <v>2125712</v>
      </c>
      <c r="D1067" s="68">
        <v>0</v>
      </c>
      <c r="E1067" s="457">
        <v>0</v>
      </c>
      <c r="F1067" s="68">
        <v>0</v>
      </c>
    </row>
    <row r="1068" spans="1:6" s="1055" customFormat="1" ht="12.75" customHeight="1">
      <c r="A1068" s="1063" t="s">
        <v>1537</v>
      </c>
      <c r="B1068" s="68">
        <v>46718132</v>
      </c>
      <c r="C1068" s="68">
        <v>37894525</v>
      </c>
      <c r="D1068" s="68">
        <v>11454132</v>
      </c>
      <c r="E1068" s="457">
        <v>24.517529938911085</v>
      </c>
      <c r="F1068" s="68">
        <v>2442638</v>
      </c>
    </row>
    <row r="1069" spans="1:6" s="1055" customFormat="1" ht="12.75" customHeight="1">
      <c r="A1069" s="1064" t="s">
        <v>914</v>
      </c>
      <c r="B1069" s="68">
        <v>46718132</v>
      </c>
      <c r="C1069" s="68">
        <v>37894525</v>
      </c>
      <c r="D1069" s="68">
        <v>11454132</v>
      </c>
      <c r="E1069" s="457">
        <v>24.517529938911085</v>
      </c>
      <c r="F1069" s="68">
        <v>2442638</v>
      </c>
    </row>
    <row r="1070" spans="1:6" s="1055" customFormat="1" ht="12.75" customHeight="1">
      <c r="A1070" s="779" t="s">
        <v>1541</v>
      </c>
      <c r="B1070" s="68">
        <v>2372681</v>
      </c>
      <c r="C1070" s="68">
        <v>-6724251</v>
      </c>
      <c r="D1070" s="68">
        <v>15451602</v>
      </c>
      <c r="E1070" s="457" t="s">
        <v>1083</v>
      </c>
      <c r="F1070" s="68">
        <v>-1106946</v>
      </c>
    </row>
    <row r="1071" spans="1:6" s="1055" customFormat="1" ht="25.5">
      <c r="A1071" s="476" t="s">
        <v>1280</v>
      </c>
      <c r="B1071" s="68">
        <v>-2372681</v>
      </c>
      <c r="C1071" s="68">
        <v>6724251</v>
      </c>
      <c r="D1071" s="68" t="s">
        <v>1083</v>
      </c>
      <c r="E1071" s="457" t="s">
        <v>1083</v>
      </c>
      <c r="F1071" s="457" t="s">
        <v>1083</v>
      </c>
    </row>
    <row r="1072" spans="1:6" s="1055" customFormat="1" ht="12.75" customHeight="1">
      <c r="A1072" s="1044" t="s">
        <v>1296</v>
      </c>
      <c r="B1072" s="68"/>
      <c r="C1072" s="68"/>
      <c r="D1072" s="68"/>
      <c r="E1072" s="457"/>
      <c r="F1072" s="68"/>
    </row>
    <row r="1073" spans="1:6" s="1055" customFormat="1" ht="12.75" customHeight="1">
      <c r="A1073" s="779" t="s">
        <v>1270</v>
      </c>
      <c r="B1073" s="68">
        <v>982272</v>
      </c>
      <c r="C1073" s="68">
        <v>958932</v>
      </c>
      <c r="D1073" s="68">
        <v>965960</v>
      </c>
      <c r="E1073" s="457">
        <v>98.33936017722179</v>
      </c>
      <c r="F1073" s="68">
        <v>57799</v>
      </c>
    </row>
    <row r="1074" spans="1:6" s="1055" customFormat="1" ht="12.75" customHeight="1">
      <c r="A1074" s="1063" t="s">
        <v>1271</v>
      </c>
      <c r="B1074" s="68">
        <v>982272</v>
      </c>
      <c r="C1074" s="68">
        <v>958932</v>
      </c>
      <c r="D1074" s="68">
        <v>958932</v>
      </c>
      <c r="E1074" s="457">
        <v>97.62387607505863</v>
      </c>
      <c r="F1074" s="68">
        <v>57799</v>
      </c>
    </row>
    <row r="1075" spans="1:6" s="1055" customFormat="1" ht="12.75" customHeight="1">
      <c r="A1075" s="1063" t="s">
        <v>122</v>
      </c>
      <c r="B1075" s="68">
        <v>0</v>
      </c>
      <c r="C1075" s="68">
        <v>0</v>
      </c>
      <c r="D1075" s="68">
        <v>7028</v>
      </c>
      <c r="E1075" s="457">
        <v>0</v>
      </c>
      <c r="F1075" s="68">
        <v>0</v>
      </c>
    </row>
    <row r="1076" spans="1:6" s="1055" customFormat="1" ht="12.75" customHeight="1">
      <c r="A1076" s="779" t="s">
        <v>1526</v>
      </c>
      <c r="B1076" s="68">
        <v>999239</v>
      </c>
      <c r="C1076" s="68">
        <v>975899</v>
      </c>
      <c r="D1076" s="68">
        <v>358864</v>
      </c>
      <c r="E1076" s="457">
        <v>35.91373034879543</v>
      </c>
      <c r="F1076" s="68">
        <v>78926</v>
      </c>
    </row>
    <row r="1077" spans="1:6" s="1055" customFormat="1" ht="12.75" customHeight="1">
      <c r="A1077" s="1063" t="s">
        <v>1553</v>
      </c>
      <c r="B1077" s="68">
        <v>487670</v>
      </c>
      <c r="C1077" s="68">
        <v>464330</v>
      </c>
      <c r="D1077" s="68">
        <v>250307</v>
      </c>
      <c r="E1077" s="457">
        <v>51.327126950601844</v>
      </c>
      <c r="F1077" s="68">
        <v>0</v>
      </c>
    </row>
    <row r="1078" spans="1:6" s="1055" customFormat="1" ht="12.75" customHeight="1">
      <c r="A1078" s="1064" t="s">
        <v>650</v>
      </c>
      <c r="B1078" s="68">
        <v>487670</v>
      </c>
      <c r="C1078" s="68">
        <v>464330</v>
      </c>
      <c r="D1078" s="68">
        <v>250307</v>
      </c>
      <c r="E1078" s="457">
        <v>51.327126950601844</v>
      </c>
      <c r="F1078" s="68">
        <v>0</v>
      </c>
    </row>
    <row r="1079" spans="1:6" s="1055" customFormat="1" ht="12.75" customHeight="1">
      <c r="A1079" s="1063" t="s">
        <v>1537</v>
      </c>
      <c r="B1079" s="68">
        <v>511569</v>
      </c>
      <c r="C1079" s="68">
        <v>511569</v>
      </c>
      <c r="D1079" s="68">
        <v>108557</v>
      </c>
      <c r="E1079" s="457">
        <v>21.220402330868367</v>
      </c>
      <c r="F1079" s="68">
        <v>78926</v>
      </c>
    </row>
    <row r="1080" spans="1:6" s="1055" customFormat="1" ht="12.75" customHeight="1">
      <c r="A1080" s="1064" t="s">
        <v>914</v>
      </c>
      <c r="B1080" s="68">
        <v>511569</v>
      </c>
      <c r="C1080" s="68">
        <v>511569</v>
      </c>
      <c r="D1080" s="68">
        <v>108557</v>
      </c>
      <c r="E1080" s="457">
        <v>21.220402330868367</v>
      </c>
      <c r="F1080" s="68">
        <v>78926</v>
      </c>
    </row>
    <row r="1081" spans="1:6" s="1055" customFormat="1" ht="12.75" customHeight="1">
      <c r="A1081" s="779" t="s">
        <v>1541</v>
      </c>
      <c r="B1081" s="68">
        <v>-16967</v>
      </c>
      <c r="C1081" s="68">
        <v>-16967</v>
      </c>
      <c r="D1081" s="68">
        <v>607096</v>
      </c>
      <c r="E1081" s="457" t="s">
        <v>1083</v>
      </c>
      <c r="F1081" s="68">
        <v>-21127</v>
      </c>
    </row>
    <row r="1082" spans="1:6" s="1055" customFormat="1" ht="12.75" customHeight="1">
      <c r="A1082" s="476" t="s">
        <v>1280</v>
      </c>
      <c r="B1082" s="68">
        <v>16967</v>
      </c>
      <c r="C1082" s="68">
        <v>16967</v>
      </c>
      <c r="D1082" s="68" t="s">
        <v>1083</v>
      </c>
      <c r="E1082" s="457" t="s">
        <v>1083</v>
      </c>
      <c r="F1082" s="457" t="s">
        <v>1083</v>
      </c>
    </row>
    <row r="1083" spans="1:6" s="406" customFormat="1" ht="12.75" customHeight="1">
      <c r="A1083" s="391" t="s">
        <v>1297</v>
      </c>
      <c r="B1083" s="68"/>
      <c r="C1083" s="68"/>
      <c r="D1083" s="68"/>
      <c r="E1083" s="457"/>
      <c r="F1083" s="68"/>
    </row>
    <row r="1084" spans="1:6" s="406" customFormat="1" ht="12.75" customHeight="1">
      <c r="A1084" s="1049" t="s">
        <v>1270</v>
      </c>
      <c r="B1084" s="68">
        <v>1471954</v>
      </c>
      <c r="C1084" s="68">
        <v>1297018</v>
      </c>
      <c r="D1084" s="68">
        <v>1297018</v>
      </c>
      <c r="E1084" s="457">
        <v>88.11538947548632</v>
      </c>
      <c r="F1084" s="68">
        <v>62756</v>
      </c>
    </row>
    <row r="1085" spans="1:6" s="406" customFormat="1" ht="12" customHeight="1">
      <c r="A1085" s="1051" t="s">
        <v>1271</v>
      </c>
      <c r="B1085" s="68">
        <v>1471954</v>
      </c>
      <c r="C1085" s="68">
        <v>1297018</v>
      </c>
      <c r="D1085" s="68">
        <v>1297018</v>
      </c>
      <c r="E1085" s="457">
        <v>88.11538947548632</v>
      </c>
      <c r="F1085" s="68">
        <v>62756</v>
      </c>
    </row>
    <row r="1086" spans="1:6" s="406" customFormat="1" ht="12" customHeight="1">
      <c r="A1086" s="1060" t="s">
        <v>1526</v>
      </c>
      <c r="B1086" s="68">
        <v>1471954</v>
      </c>
      <c r="C1086" s="68">
        <v>1297018</v>
      </c>
      <c r="D1086" s="68">
        <v>831968</v>
      </c>
      <c r="E1086" s="457">
        <v>56.52133150900096</v>
      </c>
      <c r="F1086" s="68">
        <v>34830</v>
      </c>
    </row>
    <row r="1087" spans="1:6" s="406" customFormat="1" ht="12" customHeight="1">
      <c r="A1087" s="1051" t="s">
        <v>1553</v>
      </c>
      <c r="B1087" s="68">
        <v>59720</v>
      </c>
      <c r="C1087" s="68">
        <v>59720</v>
      </c>
      <c r="D1087" s="68">
        <v>30774</v>
      </c>
      <c r="E1087" s="457">
        <v>51.5304755525787</v>
      </c>
      <c r="F1087" s="68">
        <v>2164</v>
      </c>
    </row>
    <row r="1088" spans="1:6" s="406" customFormat="1" ht="12" customHeight="1">
      <c r="A1088" s="1057" t="s">
        <v>650</v>
      </c>
      <c r="B1088" s="68">
        <v>59720</v>
      </c>
      <c r="C1088" s="68">
        <v>59720</v>
      </c>
      <c r="D1088" s="68">
        <v>30774</v>
      </c>
      <c r="E1088" s="457">
        <v>51.5304755525787</v>
      </c>
      <c r="F1088" s="68">
        <v>2164</v>
      </c>
    </row>
    <row r="1089" spans="1:6" s="406" customFormat="1" ht="12" customHeight="1">
      <c r="A1089" s="1051" t="s">
        <v>1537</v>
      </c>
      <c r="B1089" s="68">
        <v>1412234</v>
      </c>
      <c r="C1089" s="68">
        <v>1237298</v>
      </c>
      <c r="D1089" s="68">
        <v>801194</v>
      </c>
      <c r="E1089" s="457">
        <v>56.73238287705862</v>
      </c>
      <c r="F1089" s="68">
        <v>32666</v>
      </c>
    </row>
    <row r="1090" spans="1:6" s="406" customFormat="1" ht="12" customHeight="1">
      <c r="A1090" s="1057" t="s">
        <v>910</v>
      </c>
      <c r="B1090" s="68">
        <v>14470</v>
      </c>
      <c r="C1090" s="68">
        <v>14470</v>
      </c>
      <c r="D1090" s="68">
        <v>0</v>
      </c>
      <c r="E1090" s="457">
        <v>0</v>
      </c>
      <c r="F1090" s="68">
        <v>0</v>
      </c>
    </row>
    <row r="1091" spans="1:6" s="406" customFormat="1" ht="12" customHeight="1">
      <c r="A1091" s="1057" t="s">
        <v>914</v>
      </c>
      <c r="B1091" s="68">
        <v>1397764</v>
      </c>
      <c r="C1091" s="68">
        <v>1222828</v>
      </c>
      <c r="D1091" s="68">
        <v>801194</v>
      </c>
      <c r="E1091" s="457">
        <v>57.319690591544784</v>
      </c>
      <c r="F1091" s="68">
        <v>32666</v>
      </c>
    </row>
    <row r="1092" spans="1:6" s="406" customFormat="1" ht="12" customHeight="1">
      <c r="A1092" s="322" t="s">
        <v>1307</v>
      </c>
      <c r="B1092" s="68"/>
      <c r="C1092" s="68"/>
      <c r="D1092" s="68"/>
      <c r="E1092" s="457"/>
      <c r="F1092" s="68"/>
    </row>
    <row r="1093" spans="1:6" s="406" customFormat="1" ht="12" customHeight="1">
      <c r="A1093" s="1060" t="s">
        <v>1270</v>
      </c>
      <c r="B1093" s="68">
        <v>50178</v>
      </c>
      <c r="C1093" s="68">
        <v>42131</v>
      </c>
      <c r="D1093" s="68">
        <v>31404</v>
      </c>
      <c r="E1093" s="457">
        <v>62.58519669974889</v>
      </c>
      <c r="F1093" s="68">
        <v>1521</v>
      </c>
    </row>
    <row r="1094" spans="1:6" s="406" customFormat="1" ht="12" customHeight="1">
      <c r="A1094" s="1051" t="s">
        <v>1271</v>
      </c>
      <c r="B1094" s="68">
        <v>32065</v>
      </c>
      <c r="C1094" s="68">
        <v>30053</v>
      </c>
      <c r="D1094" s="68">
        <v>30053</v>
      </c>
      <c r="E1094" s="457">
        <v>93.7252455948854</v>
      </c>
      <c r="F1094" s="68">
        <v>170</v>
      </c>
    </row>
    <row r="1095" spans="1:6" s="406" customFormat="1" ht="12" customHeight="1">
      <c r="A1095" s="1051" t="s">
        <v>122</v>
      </c>
      <c r="B1095" s="68">
        <v>18113</v>
      </c>
      <c r="C1095" s="68">
        <v>12078</v>
      </c>
      <c r="D1095" s="68">
        <v>1351</v>
      </c>
      <c r="E1095" s="457">
        <v>7.45873129796279</v>
      </c>
      <c r="F1095" s="68">
        <v>1351</v>
      </c>
    </row>
    <row r="1096" spans="1:6" s="406" customFormat="1" ht="12" customHeight="1">
      <c r="A1096" s="1060" t="s">
        <v>1526</v>
      </c>
      <c r="B1096" s="68">
        <v>50178</v>
      </c>
      <c r="C1096" s="68">
        <v>42131</v>
      </c>
      <c r="D1096" s="68">
        <v>16409</v>
      </c>
      <c r="E1096" s="457">
        <v>32.70158236677428</v>
      </c>
      <c r="F1096" s="68">
        <v>4326</v>
      </c>
    </row>
    <row r="1097" spans="1:6" s="406" customFormat="1" ht="12" customHeight="1">
      <c r="A1097" s="1051" t="s">
        <v>1553</v>
      </c>
      <c r="B1097" s="68">
        <v>50178</v>
      </c>
      <c r="C1097" s="68">
        <v>42131</v>
      </c>
      <c r="D1097" s="68">
        <v>16409</v>
      </c>
      <c r="E1097" s="457">
        <v>32.70158236677428</v>
      </c>
      <c r="F1097" s="68">
        <v>4326</v>
      </c>
    </row>
    <row r="1098" spans="1:6" s="406" customFormat="1" ht="12" customHeight="1">
      <c r="A1098" s="1057" t="s">
        <v>650</v>
      </c>
      <c r="B1098" s="68">
        <v>32065</v>
      </c>
      <c r="C1098" s="68">
        <v>30053</v>
      </c>
      <c r="D1098" s="68">
        <v>15058</v>
      </c>
      <c r="E1098" s="457">
        <v>46.96086075159832</v>
      </c>
      <c r="F1098" s="68">
        <v>2975</v>
      </c>
    </row>
    <row r="1099" spans="1:6" s="406" customFormat="1" ht="12" customHeight="1">
      <c r="A1099" s="1057" t="s">
        <v>1629</v>
      </c>
      <c r="B1099" s="68">
        <v>18113</v>
      </c>
      <c r="C1099" s="68">
        <v>12078</v>
      </c>
      <c r="D1099" s="68">
        <v>1351</v>
      </c>
      <c r="E1099" s="457">
        <v>7.45873129796279</v>
      </c>
      <c r="F1099" s="68">
        <v>1351</v>
      </c>
    </row>
    <row r="1100" spans="1:6" s="406" customFormat="1" ht="12" customHeight="1">
      <c r="A1100" s="1058" t="s">
        <v>1650</v>
      </c>
      <c r="B1100" s="68">
        <v>18113</v>
      </c>
      <c r="C1100" s="68">
        <v>12078</v>
      </c>
      <c r="D1100" s="68">
        <v>1351</v>
      </c>
      <c r="E1100" s="457">
        <v>7.45873129796279</v>
      </c>
      <c r="F1100" s="68">
        <v>1351</v>
      </c>
    </row>
    <row r="1101" spans="1:6" s="406" customFormat="1" ht="12" customHeight="1">
      <c r="A1101" s="322" t="s">
        <v>1310</v>
      </c>
      <c r="B1101" s="68"/>
      <c r="C1101" s="68"/>
      <c r="D1101" s="68"/>
      <c r="E1101" s="457"/>
      <c r="F1101" s="68"/>
    </row>
    <row r="1102" spans="1:6" s="406" customFormat="1" ht="12" customHeight="1">
      <c r="A1102" s="1049" t="s">
        <v>1270</v>
      </c>
      <c r="B1102" s="68">
        <v>150000</v>
      </c>
      <c r="C1102" s="68">
        <v>126120</v>
      </c>
      <c r="D1102" s="68">
        <v>126120</v>
      </c>
      <c r="E1102" s="457">
        <v>84.08</v>
      </c>
      <c r="F1102" s="68">
        <v>11940</v>
      </c>
    </row>
    <row r="1103" spans="1:6" s="406" customFormat="1" ht="12" customHeight="1">
      <c r="A1103" s="1051" t="s">
        <v>1271</v>
      </c>
      <c r="B1103" s="68">
        <v>150000</v>
      </c>
      <c r="C1103" s="68">
        <v>126120</v>
      </c>
      <c r="D1103" s="68">
        <v>126120</v>
      </c>
      <c r="E1103" s="457">
        <v>84.08</v>
      </c>
      <c r="F1103" s="68">
        <v>11940</v>
      </c>
    </row>
    <row r="1104" spans="1:6" s="406" customFormat="1" ht="12" customHeight="1">
      <c r="A1104" s="1060" t="s">
        <v>1551</v>
      </c>
      <c r="B1104" s="68">
        <v>150000</v>
      </c>
      <c r="C1104" s="68">
        <v>126120</v>
      </c>
      <c r="D1104" s="68">
        <v>94354</v>
      </c>
      <c r="E1104" s="457">
        <v>62.90266666666666</v>
      </c>
      <c r="F1104" s="68">
        <v>6979</v>
      </c>
    </row>
    <row r="1105" spans="1:6" s="406" customFormat="1" ht="12" customHeight="1">
      <c r="A1105" s="1051" t="s">
        <v>1553</v>
      </c>
      <c r="B1105" s="68">
        <v>141100</v>
      </c>
      <c r="C1105" s="68">
        <v>117220</v>
      </c>
      <c r="D1105" s="68">
        <v>92248</v>
      </c>
      <c r="E1105" s="457">
        <v>65.37774627923459</v>
      </c>
      <c r="F1105" s="68">
        <v>6200</v>
      </c>
    </row>
    <row r="1106" spans="1:6" s="406" customFormat="1" ht="12" customHeight="1">
      <c r="A1106" s="1057" t="s">
        <v>650</v>
      </c>
      <c r="B1106" s="68">
        <v>6602</v>
      </c>
      <c r="C1106" s="68">
        <v>5138</v>
      </c>
      <c r="D1106" s="68">
        <v>0</v>
      </c>
      <c r="E1106" s="457">
        <v>0</v>
      </c>
      <c r="F1106" s="68">
        <v>0</v>
      </c>
    </row>
    <row r="1107" spans="1:6" s="406" customFormat="1" ht="12" customHeight="1">
      <c r="A1107" s="1057" t="s">
        <v>1629</v>
      </c>
      <c r="B1107" s="68">
        <v>134498</v>
      </c>
      <c r="C1107" s="68">
        <v>112082</v>
      </c>
      <c r="D1107" s="68">
        <v>92248</v>
      </c>
      <c r="E1107" s="457">
        <v>68.58689348540499</v>
      </c>
      <c r="F1107" s="68">
        <v>6200</v>
      </c>
    </row>
    <row r="1108" spans="1:6" s="406" customFormat="1" ht="12" customHeight="1">
      <c r="A1108" s="1058" t="s">
        <v>1303</v>
      </c>
      <c r="B1108" s="68">
        <v>134498</v>
      </c>
      <c r="C1108" s="68">
        <v>112082</v>
      </c>
      <c r="D1108" s="68">
        <v>92248</v>
      </c>
      <c r="E1108" s="457">
        <v>68.58689348540499</v>
      </c>
      <c r="F1108" s="68">
        <v>6200</v>
      </c>
    </row>
    <row r="1109" spans="1:6" s="406" customFormat="1" ht="12" customHeight="1">
      <c r="A1109" s="1051" t="s">
        <v>1537</v>
      </c>
      <c r="B1109" s="68">
        <v>8900</v>
      </c>
      <c r="C1109" s="68">
        <v>8900</v>
      </c>
      <c r="D1109" s="68">
        <v>2106</v>
      </c>
      <c r="E1109" s="457">
        <v>23.662921348314605</v>
      </c>
      <c r="F1109" s="68">
        <v>779</v>
      </c>
    </row>
    <row r="1110" spans="1:6" s="406" customFormat="1" ht="12" customHeight="1">
      <c r="A1110" s="1057" t="s">
        <v>910</v>
      </c>
      <c r="B1110" s="68">
        <v>8900</v>
      </c>
      <c r="C1110" s="68">
        <v>8900</v>
      </c>
      <c r="D1110" s="68">
        <v>2106</v>
      </c>
      <c r="E1110" s="457">
        <v>23.662921348314605</v>
      </c>
      <c r="F1110" s="68">
        <v>779</v>
      </c>
    </row>
    <row r="1111" spans="1:6" s="1055" customFormat="1" ht="25.5">
      <c r="A1111" s="391" t="s">
        <v>1322</v>
      </c>
      <c r="B1111" s="28"/>
      <c r="C1111" s="28"/>
      <c r="D1111" s="28"/>
      <c r="E1111" s="457"/>
      <c r="F1111" s="68"/>
    </row>
    <row r="1112" spans="1:7" s="1073" customFormat="1" ht="12.75">
      <c r="A1112" s="1049" t="s">
        <v>1270</v>
      </c>
      <c r="B1112" s="68">
        <v>570000</v>
      </c>
      <c r="C1112" s="68">
        <v>460000</v>
      </c>
      <c r="D1112" s="68">
        <v>460000</v>
      </c>
      <c r="E1112" s="457">
        <v>80.7017543859649</v>
      </c>
      <c r="F1112" s="68">
        <v>120000</v>
      </c>
      <c r="G1112" s="1092"/>
    </row>
    <row r="1113" spans="1:7" s="1073" customFormat="1" ht="12.75">
      <c r="A1113" s="1051" t="s">
        <v>1271</v>
      </c>
      <c r="B1113" s="68">
        <v>570000</v>
      </c>
      <c r="C1113" s="68">
        <v>460000</v>
      </c>
      <c r="D1113" s="68">
        <v>460000</v>
      </c>
      <c r="E1113" s="457">
        <v>80.7017543859649</v>
      </c>
      <c r="F1113" s="68">
        <v>120000</v>
      </c>
      <c r="G1113" s="1092"/>
    </row>
    <row r="1114" spans="1:7" s="1073" customFormat="1" ht="12.75">
      <c r="A1114" s="1060" t="s">
        <v>1526</v>
      </c>
      <c r="B1114" s="68">
        <v>570000</v>
      </c>
      <c r="C1114" s="68">
        <v>460000</v>
      </c>
      <c r="D1114" s="68">
        <v>116973</v>
      </c>
      <c r="E1114" s="457">
        <v>20.521578947368422</v>
      </c>
      <c r="F1114" s="68">
        <v>55562</v>
      </c>
      <c r="G1114" s="1092"/>
    </row>
    <row r="1115" spans="1:6" s="1055" customFormat="1" ht="12.75">
      <c r="A1115" s="1051" t="s">
        <v>1537</v>
      </c>
      <c r="B1115" s="68">
        <v>570000</v>
      </c>
      <c r="C1115" s="68">
        <v>460000</v>
      </c>
      <c r="D1115" s="68">
        <v>116973</v>
      </c>
      <c r="E1115" s="457">
        <v>20.521578947368422</v>
      </c>
      <c r="F1115" s="68">
        <v>55562</v>
      </c>
    </row>
    <row r="1116" spans="1:6" s="1055" customFormat="1" ht="12.75">
      <c r="A1116" s="1057" t="s">
        <v>914</v>
      </c>
      <c r="B1116" s="68">
        <v>570000</v>
      </c>
      <c r="C1116" s="68">
        <v>460000</v>
      </c>
      <c r="D1116" s="68">
        <v>116973</v>
      </c>
      <c r="E1116" s="457">
        <v>20.521578947368422</v>
      </c>
      <c r="F1116" s="68">
        <v>55562</v>
      </c>
    </row>
    <row r="1117" spans="1:6" s="406" customFormat="1" ht="12" customHeight="1">
      <c r="A1117" s="322" t="s">
        <v>1315</v>
      </c>
      <c r="B1117" s="68"/>
      <c r="C1117" s="68"/>
      <c r="D1117" s="68"/>
      <c r="E1117" s="457"/>
      <c r="F1117" s="68"/>
    </row>
    <row r="1118" spans="1:6" s="406" customFormat="1" ht="12" customHeight="1">
      <c r="A1118" s="1060" t="s">
        <v>1270</v>
      </c>
      <c r="B1118" s="68">
        <v>305946</v>
      </c>
      <c r="C1118" s="68">
        <v>270046</v>
      </c>
      <c r="D1118" s="68">
        <v>270046</v>
      </c>
      <c r="E1118" s="457">
        <v>88.26590313323265</v>
      </c>
      <c r="F1118" s="68">
        <v>0</v>
      </c>
    </row>
    <row r="1119" spans="1:6" s="406" customFormat="1" ht="12" customHeight="1">
      <c r="A1119" s="1051" t="s">
        <v>1271</v>
      </c>
      <c r="B1119" s="68">
        <v>305946</v>
      </c>
      <c r="C1119" s="68">
        <v>270046</v>
      </c>
      <c r="D1119" s="68">
        <v>270046</v>
      </c>
      <c r="E1119" s="457">
        <v>88.26590313323265</v>
      </c>
      <c r="F1119" s="68">
        <v>0</v>
      </c>
    </row>
    <row r="1120" spans="1:6" s="406" customFormat="1" ht="12" customHeight="1">
      <c r="A1120" s="1060" t="s">
        <v>1526</v>
      </c>
      <c r="B1120" s="68">
        <v>305946</v>
      </c>
      <c r="C1120" s="68">
        <v>270046</v>
      </c>
      <c r="D1120" s="68">
        <v>257863</v>
      </c>
      <c r="E1120" s="457">
        <v>84.28382786504808</v>
      </c>
      <c r="F1120" s="68">
        <v>0</v>
      </c>
    </row>
    <row r="1121" spans="1:6" s="406" customFormat="1" ht="12" customHeight="1">
      <c r="A1121" s="1051" t="s">
        <v>1553</v>
      </c>
      <c r="B1121" s="68">
        <v>305946</v>
      </c>
      <c r="C1121" s="68">
        <v>270046</v>
      </c>
      <c r="D1121" s="68">
        <v>257863</v>
      </c>
      <c r="E1121" s="457">
        <v>84.28382786504808</v>
      </c>
      <c r="F1121" s="68">
        <v>0</v>
      </c>
    </row>
    <row r="1122" spans="1:6" s="406" customFormat="1" ht="12" customHeight="1">
      <c r="A1122" s="1057" t="s">
        <v>1629</v>
      </c>
      <c r="B1122" s="68">
        <v>305946</v>
      </c>
      <c r="C1122" s="68">
        <v>270046</v>
      </c>
      <c r="D1122" s="68">
        <v>257863</v>
      </c>
      <c r="E1122" s="457">
        <v>84.28382786504808</v>
      </c>
      <c r="F1122" s="68">
        <v>0</v>
      </c>
    </row>
    <row r="1123" spans="1:6" s="406" customFormat="1" ht="12" customHeight="1">
      <c r="A1123" s="1058" t="s">
        <v>1308</v>
      </c>
      <c r="B1123" s="68">
        <v>305946</v>
      </c>
      <c r="C1123" s="68">
        <v>270046</v>
      </c>
      <c r="D1123" s="68">
        <v>257863</v>
      </c>
      <c r="E1123" s="457">
        <v>84.28382786504808</v>
      </c>
      <c r="F1123" s="68">
        <v>0</v>
      </c>
    </row>
    <row r="1124" spans="1:6" s="406" customFormat="1" ht="12" customHeight="1">
      <c r="A1124" s="322" t="s">
        <v>1317</v>
      </c>
      <c r="B1124" s="68"/>
      <c r="C1124" s="68"/>
      <c r="D1124" s="68"/>
      <c r="E1124" s="457"/>
      <c r="F1124" s="68"/>
    </row>
    <row r="1125" spans="1:6" s="406" customFormat="1" ht="12" customHeight="1">
      <c r="A1125" s="1049" t="s">
        <v>1270</v>
      </c>
      <c r="B1125" s="68">
        <v>539000</v>
      </c>
      <c r="C1125" s="68">
        <v>539000</v>
      </c>
      <c r="D1125" s="68">
        <v>539000</v>
      </c>
      <c r="E1125" s="457">
        <v>100</v>
      </c>
      <c r="F1125" s="68">
        <v>0</v>
      </c>
    </row>
    <row r="1126" spans="1:6" s="406" customFormat="1" ht="12" customHeight="1">
      <c r="A1126" s="464" t="s">
        <v>122</v>
      </c>
      <c r="B1126" s="68">
        <v>539000</v>
      </c>
      <c r="C1126" s="68">
        <v>539000</v>
      </c>
      <c r="D1126" s="68">
        <v>539000</v>
      </c>
      <c r="E1126" s="457">
        <v>100</v>
      </c>
      <c r="F1126" s="68">
        <v>0</v>
      </c>
    </row>
    <row r="1127" spans="1:6" s="406" customFormat="1" ht="12" customHeight="1">
      <c r="A1127" s="1049" t="s">
        <v>1526</v>
      </c>
      <c r="B1127" s="68">
        <v>539000</v>
      </c>
      <c r="C1127" s="68">
        <v>539000</v>
      </c>
      <c r="D1127" s="68">
        <v>0</v>
      </c>
      <c r="E1127" s="457">
        <v>0</v>
      </c>
      <c r="F1127" s="68">
        <v>0</v>
      </c>
    </row>
    <row r="1128" spans="1:6" s="406" customFormat="1" ht="12" customHeight="1">
      <c r="A1128" s="1050" t="s">
        <v>1553</v>
      </c>
      <c r="B1128" s="68">
        <v>539000</v>
      </c>
      <c r="C1128" s="68">
        <v>539000</v>
      </c>
      <c r="D1128" s="68">
        <v>0</v>
      </c>
      <c r="E1128" s="457">
        <v>0</v>
      </c>
      <c r="F1128" s="68">
        <v>0</v>
      </c>
    </row>
    <row r="1129" spans="1:6" s="406" customFormat="1" ht="12" customHeight="1">
      <c r="A1129" s="1053" t="s">
        <v>1629</v>
      </c>
      <c r="B1129" s="68">
        <v>539000</v>
      </c>
      <c r="C1129" s="68">
        <v>539000</v>
      </c>
      <c r="D1129" s="68">
        <v>0</v>
      </c>
      <c r="E1129" s="457">
        <v>0</v>
      </c>
      <c r="F1129" s="68">
        <v>0</v>
      </c>
    </row>
    <row r="1130" spans="1:6" s="406" customFormat="1" ht="12" customHeight="1">
      <c r="A1130" s="1070" t="s">
        <v>1650</v>
      </c>
      <c r="B1130" s="68">
        <v>539000</v>
      </c>
      <c r="C1130" s="68">
        <v>539000</v>
      </c>
      <c r="D1130" s="68">
        <v>0</v>
      </c>
      <c r="E1130" s="457">
        <v>0</v>
      </c>
      <c r="F1130" s="68">
        <v>0</v>
      </c>
    </row>
    <row r="1131" spans="1:6" ht="12.75">
      <c r="A1131" s="324" t="s">
        <v>1339</v>
      </c>
      <c r="B1131" s="28"/>
      <c r="C1131" s="28"/>
      <c r="D1131" s="28"/>
      <c r="E1131" s="457"/>
      <c r="F1131" s="68"/>
    </row>
    <row r="1132" spans="1:6" ht="12.75">
      <c r="A1132" s="394" t="s">
        <v>1320</v>
      </c>
      <c r="B1132" s="271"/>
      <c r="C1132" s="271"/>
      <c r="D1132" s="271"/>
      <c r="E1132" s="457"/>
      <c r="F1132" s="68"/>
    </row>
    <row r="1133" spans="1:6" ht="12.75">
      <c r="A1133" s="1049" t="s">
        <v>1270</v>
      </c>
      <c r="B1133" s="271">
        <v>208561</v>
      </c>
      <c r="C1133" s="271">
        <v>208561</v>
      </c>
      <c r="D1133" s="271">
        <v>134844</v>
      </c>
      <c r="E1133" s="457">
        <v>64.65446559999234</v>
      </c>
      <c r="F1133" s="68">
        <v>0</v>
      </c>
    </row>
    <row r="1134" spans="1:6" ht="12.75">
      <c r="A1134" s="1051" t="s">
        <v>1271</v>
      </c>
      <c r="B1134" s="271">
        <v>31956</v>
      </c>
      <c r="C1134" s="271">
        <v>31956</v>
      </c>
      <c r="D1134" s="271">
        <v>31956</v>
      </c>
      <c r="E1134" s="457">
        <v>0</v>
      </c>
      <c r="F1134" s="68">
        <v>0</v>
      </c>
    </row>
    <row r="1135" spans="1:6" ht="12.75">
      <c r="A1135" s="1050" t="s">
        <v>122</v>
      </c>
      <c r="B1135" s="271">
        <v>63680</v>
      </c>
      <c r="C1135" s="271">
        <v>63680</v>
      </c>
      <c r="D1135" s="271">
        <v>12548</v>
      </c>
      <c r="E1135" s="457">
        <v>19.704773869346734</v>
      </c>
      <c r="F1135" s="68">
        <v>0</v>
      </c>
    </row>
    <row r="1136" spans="1:6" ht="12.75">
      <c r="A1136" s="1050" t="s">
        <v>1288</v>
      </c>
      <c r="B1136" s="271">
        <v>112925</v>
      </c>
      <c r="C1136" s="271">
        <v>112925</v>
      </c>
      <c r="D1136" s="271">
        <v>90340</v>
      </c>
      <c r="E1136" s="457">
        <v>80</v>
      </c>
      <c r="F1136" s="68">
        <v>0</v>
      </c>
    </row>
    <row r="1137" spans="1:6" ht="12.75">
      <c r="A1137" s="1060" t="s">
        <v>1526</v>
      </c>
      <c r="B1137" s="271">
        <v>208561</v>
      </c>
      <c r="C1137" s="271">
        <v>208561</v>
      </c>
      <c r="D1137" s="271">
        <v>71306</v>
      </c>
      <c r="E1137" s="457">
        <v>34.18951769506284</v>
      </c>
      <c r="F1137" s="68">
        <v>25352</v>
      </c>
    </row>
    <row r="1138" spans="1:6" ht="12.75">
      <c r="A1138" s="1051" t="s">
        <v>1553</v>
      </c>
      <c r="B1138" s="271">
        <v>164241</v>
      </c>
      <c r="C1138" s="271">
        <v>164241</v>
      </c>
      <c r="D1138" s="271">
        <v>50625</v>
      </c>
      <c r="E1138" s="457">
        <v>30.82360677297386</v>
      </c>
      <c r="F1138" s="68">
        <v>4671</v>
      </c>
    </row>
    <row r="1139" spans="1:6" ht="12.75">
      <c r="A1139" s="1057" t="s">
        <v>650</v>
      </c>
      <c r="B1139" s="271">
        <v>164241</v>
      </c>
      <c r="C1139" s="271">
        <v>164241</v>
      </c>
      <c r="D1139" s="271">
        <v>50625</v>
      </c>
      <c r="E1139" s="457">
        <v>30.82360677297386</v>
      </c>
      <c r="F1139" s="68">
        <v>4671</v>
      </c>
    </row>
    <row r="1140" spans="1:6" ht="12.75">
      <c r="A1140" s="1051" t="s">
        <v>1537</v>
      </c>
      <c r="B1140" s="271">
        <v>44320</v>
      </c>
      <c r="C1140" s="271">
        <v>44320</v>
      </c>
      <c r="D1140" s="271">
        <v>20681</v>
      </c>
      <c r="E1140" s="457">
        <v>46.662906137184116</v>
      </c>
      <c r="F1140" s="68">
        <v>20681</v>
      </c>
    </row>
    <row r="1141" spans="1:6" ht="12.75">
      <c r="A1141" s="1057" t="s">
        <v>910</v>
      </c>
      <c r="B1141" s="271">
        <v>44320</v>
      </c>
      <c r="C1141" s="271">
        <v>44320</v>
      </c>
      <c r="D1141" s="271">
        <v>20681</v>
      </c>
      <c r="E1141" s="457">
        <v>46.662906137184116</v>
      </c>
      <c r="F1141" s="68">
        <v>20681</v>
      </c>
    </row>
    <row r="1142" spans="1:6" ht="12.75">
      <c r="A1142" s="322" t="s">
        <v>1297</v>
      </c>
      <c r="B1142" s="68"/>
      <c r="C1142" s="68"/>
      <c r="D1142" s="68"/>
      <c r="E1142" s="457"/>
      <c r="F1142" s="68"/>
    </row>
    <row r="1143" spans="1:6" ht="12.75">
      <c r="A1143" s="1049" t="s">
        <v>1270</v>
      </c>
      <c r="B1143" s="68">
        <v>2861854</v>
      </c>
      <c r="C1143" s="68">
        <v>1883968</v>
      </c>
      <c r="D1143" s="68">
        <v>1883968</v>
      </c>
      <c r="E1143" s="457">
        <v>65.83033236496341</v>
      </c>
      <c r="F1143" s="68">
        <v>154041</v>
      </c>
    </row>
    <row r="1144" spans="1:6" ht="12.75">
      <c r="A1144" s="1050" t="s">
        <v>1271</v>
      </c>
      <c r="B1144" s="68">
        <v>2861854</v>
      </c>
      <c r="C1144" s="68">
        <v>1883968</v>
      </c>
      <c r="D1144" s="68">
        <v>1883968</v>
      </c>
      <c r="E1144" s="457">
        <v>65.83033236496341</v>
      </c>
      <c r="F1144" s="68">
        <v>154041</v>
      </c>
    </row>
    <row r="1145" spans="1:6" ht="12.75">
      <c r="A1145" s="1049" t="s">
        <v>1551</v>
      </c>
      <c r="B1145" s="68">
        <v>2861854</v>
      </c>
      <c r="C1145" s="68">
        <v>1883968</v>
      </c>
      <c r="D1145" s="68">
        <v>1330335</v>
      </c>
      <c r="E1145" s="457">
        <v>46.48507575858167</v>
      </c>
      <c r="F1145" s="68">
        <v>14471</v>
      </c>
    </row>
    <row r="1146" spans="1:6" ht="12.75">
      <c r="A1146" s="1050" t="s">
        <v>1553</v>
      </c>
      <c r="B1146" s="68">
        <v>673859</v>
      </c>
      <c r="C1146" s="68">
        <v>7193</v>
      </c>
      <c r="D1146" s="68">
        <v>3803</v>
      </c>
      <c r="E1146" s="457">
        <v>0.5643613871744682</v>
      </c>
      <c r="F1146" s="68">
        <v>745</v>
      </c>
    </row>
    <row r="1147" spans="1:6" ht="12.75">
      <c r="A1147" s="1052" t="s">
        <v>650</v>
      </c>
      <c r="B1147" s="68">
        <v>673859</v>
      </c>
      <c r="C1147" s="68">
        <v>7193</v>
      </c>
      <c r="D1147" s="68">
        <v>3803</v>
      </c>
      <c r="E1147" s="457">
        <v>0.5643613871744682</v>
      </c>
      <c r="F1147" s="68">
        <v>745</v>
      </c>
    </row>
    <row r="1148" spans="1:6" ht="12.75">
      <c r="A1148" s="1050" t="s">
        <v>1537</v>
      </c>
      <c r="B1148" s="68">
        <v>2187995</v>
      </c>
      <c r="C1148" s="68">
        <v>1876775</v>
      </c>
      <c r="D1148" s="68">
        <v>1326532</v>
      </c>
      <c r="E1148" s="457">
        <v>60.62774366486212</v>
      </c>
      <c r="F1148" s="68">
        <v>13726</v>
      </c>
    </row>
    <row r="1149" spans="1:6" ht="12.75">
      <c r="A1149" s="1052" t="s">
        <v>914</v>
      </c>
      <c r="B1149" s="68">
        <v>2187995</v>
      </c>
      <c r="C1149" s="68">
        <v>1876775</v>
      </c>
      <c r="D1149" s="68">
        <v>1326532</v>
      </c>
      <c r="E1149" s="457">
        <v>60.62774366486212</v>
      </c>
      <c r="F1149" s="68">
        <v>13726</v>
      </c>
    </row>
    <row r="1150" spans="1:6" s="1055" customFormat="1" ht="12.75">
      <c r="A1150" s="322" t="s">
        <v>1300</v>
      </c>
      <c r="B1150" s="68"/>
      <c r="C1150" s="68"/>
      <c r="D1150" s="68"/>
      <c r="E1150" s="457"/>
      <c r="F1150" s="68"/>
    </row>
    <row r="1151" spans="1:6" s="1055" customFormat="1" ht="12.75">
      <c r="A1151" s="1060" t="s">
        <v>1270</v>
      </c>
      <c r="B1151" s="68">
        <v>29807</v>
      </c>
      <c r="C1151" s="68">
        <v>18034</v>
      </c>
      <c r="D1151" s="68">
        <v>18034</v>
      </c>
      <c r="E1151" s="457">
        <v>60.5025665112222</v>
      </c>
      <c r="F1151" s="68">
        <v>3314</v>
      </c>
    </row>
    <row r="1152" spans="1:6" s="1055" customFormat="1" ht="12.75">
      <c r="A1152" s="1051" t="s">
        <v>1271</v>
      </c>
      <c r="B1152" s="68">
        <v>29807</v>
      </c>
      <c r="C1152" s="68">
        <v>18034</v>
      </c>
      <c r="D1152" s="68">
        <v>18034</v>
      </c>
      <c r="E1152" s="457">
        <v>60.5025665112222</v>
      </c>
      <c r="F1152" s="68">
        <v>3314</v>
      </c>
    </row>
    <row r="1153" spans="1:6" s="1055" customFormat="1" ht="12.75">
      <c r="A1153" s="1060" t="s">
        <v>1526</v>
      </c>
      <c r="B1153" s="68">
        <v>26127</v>
      </c>
      <c r="C1153" s="68">
        <v>18034</v>
      </c>
      <c r="D1153" s="68">
        <v>12583</v>
      </c>
      <c r="E1153" s="457">
        <v>48.160906342098215</v>
      </c>
      <c r="F1153" s="68">
        <v>2050</v>
      </c>
    </row>
    <row r="1154" spans="1:6" s="1055" customFormat="1" ht="12.75">
      <c r="A1154" s="1051" t="s">
        <v>1553</v>
      </c>
      <c r="B1154" s="68">
        <v>26127</v>
      </c>
      <c r="C1154" s="68">
        <v>18034</v>
      </c>
      <c r="D1154" s="68">
        <v>12583</v>
      </c>
      <c r="E1154" s="457">
        <v>48.160906342098215</v>
      </c>
      <c r="F1154" s="68">
        <v>2050</v>
      </c>
    </row>
    <row r="1155" spans="1:6" s="1055" customFormat="1" ht="12.75">
      <c r="A1155" s="1057" t="s">
        <v>650</v>
      </c>
      <c r="B1155" s="68">
        <v>26127</v>
      </c>
      <c r="C1155" s="68">
        <v>18034</v>
      </c>
      <c r="D1155" s="68">
        <v>12583</v>
      </c>
      <c r="E1155" s="457">
        <v>48.160906342098215</v>
      </c>
      <c r="F1155" s="68">
        <v>2050</v>
      </c>
    </row>
    <row r="1156" spans="1:6" s="1055" customFormat="1" ht="12.75">
      <c r="A1156" s="1051" t="s">
        <v>1537</v>
      </c>
      <c r="B1156" s="68">
        <v>3680</v>
      </c>
      <c r="C1156" s="68">
        <v>0</v>
      </c>
      <c r="D1156" s="68">
        <v>0</v>
      </c>
      <c r="E1156" s="457">
        <v>0</v>
      </c>
      <c r="F1156" s="68">
        <v>0</v>
      </c>
    </row>
    <row r="1157" spans="1:6" s="1055" customFormat="1" ht="12.75">
      <c r="A1157" s="1057" t="s">
        <v>910</v>
      </c>
      <c r="B1157" s="68">
        <v>3680</v>
      </c>
      <c r="C1157" s="68">
        <v>0</v>
      </c>
      <c r="D1157" s="68">
        <v>0</v>
      </c>
      <c r="E1157" s="457">
        <v>0</v>
      </c>
      <c r="F1157" s="68">
        <v>0</v>
      </c>
    </row>
    <row r="1158" spans="1:6" s="1055" customFormat="1" ht="25.5">
      <c r="A1158" s="391" t="s">
        <v>1322</v>
      </c>
      <c r="B1158" s="28"/>
      <c r="C1158" s="28"/>
      <c r="D1158" s="28"/>
      <c r="E1158" s="457"/>
      <c r="F1158" s="68"/>
    </row>
    <row r="1159" spans="1:7" s="1073" customFormat="1" ht="12.75">
      <c r="A1159" s="1049" t="s">
        <v>1270</v>
      </c>
      <c r="B1159" s="68">
        <v>50000</v>
      </c>
      <c r="C1159" s="68">
        <v>32500</v>
      </c>
      <c r="D1159" s="68">
        <v>32500</v>
      </c>
      <c r="E1159" s="457">
        <v>65</v>
      </c>
      <c r="F1159" s="68">
        <v>0</v>
      </c>
      <c r="G1159" s="1092"/>
    </row>
    <row r="1160" spans="1:7" s="1073" customFormat="1" ht="12.75">
      <c r="A1160" s="1051" t="s">
        <v>1271</v>
      </c>
      <c r="B1160" s="68">
        <v>50000</v>
      </c>
      <c r="C1160" s="68">
        <v>32500</v>
      </c>
      <c r="D1160" s="68">
        <v>32500</v>
      </c>
      <c r="E1160" s="457">
        <v>65</v>
      </c>
      <c r="F1160" s="68">
        <v>0</v>
      </c>
      <c r="G1160" s="1092"/>
    </row>
    <row r="1161" spans="1:7" s="1073" customFormat="1" ht="12.75">
      <c r="A1161" s="1060" t="s">
        <v>1526</v>
      </c>
      <c r="B1161" s="68">
        <v>50000</v>
      </c>
      <c r="C1161" s="68">
        <v>32500</v>
      </c>
      <c r="D1161" s="68">
        <v>0</v>
      </c>
      <c r="E1161" s="457">
        <v>0</v>
      </c>
      <c r="F1161" s="68">
        <v>0</v>
      </c>
      <c r="G1161" s="1092"/>
    </row>
    <row r="1162" spans="1:6" s="1055" customFormat="1" ht="12.75">
      <c r="A1162" s="1051" t="s">
        <v>1537</v>
      </c>
      <c r="B1162" s="68">
        <v>50000</v>
      </c>
      <c r="C1162" s="68">
        <v>32500</v>
      </c>
      <c r="D1162" s="68">
        <v>0</v>
      </c>
      <c r="E1162" s="457">
        <v>0</v>
      </c>
      <c r="F1162" s="68">
        <v>0</v>
      </c>
    </row>
    <row r="1163" spans="1:6" s="1055" customFormat="1" ht="12.75">
      <c r="A1163" s="1057" t="s">
        <v>914</v>
      </c>
      <c r="B1163" s="68">
        <v>50000</v>
      </c>
      <c r="C1163" s="68">
        <v>32500</v>
      </c>
      <c r="D1163" s="68">
        <v>0</v>
      </c>
      <c r="E1163" s="457">
        <v>0</v>
      </c>
      <c r="F1163" s="68">
        <v>0</v>
      </c>
    </row>
    <row r="1164" spans="1:6" s="1055" customFormat="1" ht="12.75">
      <c r="A1164" s="322" t="s">
        <v>1315</v>
      </c>
      <c r="B1164" s="68"/>
      <c r="C1164" s="68"/>
      <c r="D1164" s="68"/>
      <c r="E1164" s="457"/>
      <c r="F1164" s="68"/>
    </row>
    <row r="1165" spans="1:6" s="1055" customFormat="1" ht="12.75">
      <c r="A1165" s="1049" t="s">
        <v>1270</v>
      </c>
      <c r="B1165" s="68">
        <v>69379</v>
      </c>
      <c r="C1165" s="68">
        <v>0</v>
      </c>
      <c r="D1165" s="68">
        <v>0</v>
      </c>
      <c r="E1165" s="457">
        <v>0</v>
      </c>
      <c r="F1165" s="68">
        <v>0</v>
      </c>
    </row>
    <row r="1166" spans="1:6" s="1055" customFormat="1" ht="12.75">
      <c r="A1166" s="1050" t="s">
        <v>1271</v>
      </c>
      <c r="B1166" s="68">
        <v>69379</v>
      </c>
      <c r="C1166" s="68">
        <v>0</v>
      </c>
      <c r="D1166" s="68">
        <v>0</v>
      </c>
      <c r="E1166" s="457">
        <v>0</v>
      </c>
      <c r="F1166" s="68">
        <v>0</v>
      </c>
    </row>
    <row r="1167" spans="1:6" s="1055" customFormat="1" ht="12.75">
      <c r="A1167" s="1049" t="s">
        <v>1526</v>
      </c>
      <c r="B1167" s="68">
        <v>69379</v>
      </c>
      <c r="C1167" s="68">
        <v>0</v>
      </c>
      <c r="D1167" s="68">
        <v>0</v>
      </c>
      <c r="E1167" s="457">
        <v>0</v>
      </c>
      <c r="F1167" s="68">
        <v>0</v>
      </c>
    </row>
    <row r="1168" spans="1:6" s="1055" customFormat="1" ht="12.75">
      <c r="A1168" s="1051" t="s">
        <v>1553</v>
      </c>
      <c r="B1168" s="68">
        <v>69379</v>
      </c>
      <c r="C1168" s="68">
        <v>0</v>
      </c>
      <c r="D1168" s="68">
        <v>0</v>
      </c>
      <c r="E1168" s="457">
        <v>0</v>
      </c>
      <c r="F1168" s="68">
        <v>0</v>
      </c>
    </row>
    <row r="1169" spans="1:6" s="1055" customFormat="1" ht="12.75">
      <c r="A1169" s="1057" t="s">
        <v>1629</v>
      </c>
      <c r="B1169" s="68">
        <v>69379</v>
      </c>
      <c r="C1169" s="68">
        <v>0</v>
      </c>
      <c r="D1169" s="68">
        <v>0</v>
      </c>
      <c r="E1169" s="457">
        <v>0</v>
      </c>
      <c r="F1169" s="68">
        <v>0</v>
      </c>
    </row>
    <row r="1170" spans="1:6" s="1055" customFormat="1" ht="12.75">
      <c r="A1170" s="1058" t="s">
        <v>1308</v>
      </c>
      <c r="B1170" s="68">
        <v>69379</v>
      </c>
      <c r="C1170" s="68">
        <v>0</v>
      </c>
      <c r="D1170" s="68">
        <v>0</v>
      </c>
      <c r="E1170" s="457">
        <v>0</v>
      </c>
      <c r="F1170" s="68">
        <v>0</v>
      </c>
    </row>
    <row r="1171" spans="1:6" ht="12.75">
      <c r="A1171" s="324" t="s">
        <v>1340</v>
      </c>
      <c r="B1171" s="28"/>
      <c r="C1171" s="28"/>
      <c r="D1171" s="28"/>
      <c r="E1171" s="457"/>
      <c r="F1171" s="68"/>
    </row>
    <row r="1172" spans="1:6" s="1055" customFormat="1" ht="12.75">
      <c r="A1172" s="394" t="s">
        <v>1320</v>
      </c>
      <c r="B1172" s="68"/>
      <c r="C1172" s="68"/>
      <c r="D1172" s="68"/>
      <c r="E1172" s="457"/>
      <c r="F1172" s="68"/>
    </row>
    <row r="1173" spans="1:7" s="1073" customFormat="1" ht="12.75">
      <c r="A1173" s="1049" t="s">
        <v>1270</v>
      </c>
      <c r="B1173" s="68">
        <v>92030</v>
      </c>
      <c r="C1173" s="68">
        <v>92030</v>
      </c>
      <c r="D1173" s="68">
        <v>77453</v>
      </c>
      <c r="E1173" s="457">
        <v>84.1605998044116</v>
      </c>
      <c r="F1173" s="68">
        <v>0</v>
      </c>
      <c r="G1173" s="1092"/>
    </row>
    <row r="1174" spans="1:7" s="1073" customFormat="1" ht="12.75">
      <c r="A1174" s="1051" t="s">
        <v>122</v>
      </c>
      <c r="B1174" s="68">
        <v>92030</v>
      </c>
      <c r="C1174" s="68">
        <v>92030</v>
      </c>
      <c r="D1174" s="68">
        <v>77453</v>
      </c>
      <c r="E1174" s="457">
        <v>84.1605998044116</v>
      </c>
      <c r="F1174" s="68">
        <v>0</v>
      </c>
      <c r="G1174" s="1092"/>
    </row>
    <row r="1175" spans="1:7" s="1073" customFormat="1" ht="12.75">
      <c r="A1175" s="1060" t="s">
        <v>1526</v>
      </c>
      <c r="B1175" s="68">
        <v>92030</v>
      </c>
      <c r="C1175" s="68">
        <v>92030</v>
      </c>
      <c r="D1175" s="68">
        <v>77453</v>
      </c>
      <c r="E1175" s="457">
        <v>84.1605998044116</v>
      </c>
      <c r="F1175" s="68">
        <v>0</v>
      </c>
      <c r="G1175" s="1092"/>
    </row>
    <row r="1176" spans="1:7" s="1055" customFormat="1" ht="12.75">
      <c r="A1176" s="1051" t="s">
        <v>1553</v>
      </c>
      <c r="B1176" s="68">
        <v>92030</v>
      </c>
      <c r="C1176" s="68">
        <v>92030</v>
      </c>
      <c r="D1176" s="68">
        <v>77453</v>
      </c>
      <c r="E1176" s="457">
        <v>84.1605998044116</v>
      </c>
      <c r="F1176" s="68">
        <v>0</v>
      </c>
      <c r="G1176" s="1093"/>
    </row>
    <row r="1177" spans="1:6" s="1055" customFormat="1" ht="12.75">
      <c r="A1177" s="1057" t="s">
        <v>650</v>
      </c>
      <c r="B1177" s="68">
        <v>92030</v>
      </c>
      <c r="C1177" s="68">
        <v>92030</v>
      </c>
      <c r="D1177" s="68">
        <v>77453</v>
      </c>
      <c r="E1177" s="457">
        <v>84.1605998044116</v>
      </c>
      <c r="F1177" s="68">
        <v>0</v>
      </c>
    </row>
    <row r="1178" spans="1:6" ht="12.75">
      <c r="A1178" s="322" t="s">
        <v>1315</v>
      </c>
      <c r="B1178" s="68"/>
      <c r="C1178" s="68"/>
      <c r="D1178" s="68"/>
      <c r="E1178" s="457"/>
      <c r="F1178" s="68"/>
    </row>
    <row r="1179" spans="1:6" ht="12.75">
      <c r="A1179" s="1049" t="s">
        <v>1270</v>
      </c>
      <c r="B1179" s="68">
        <v>600</v>
      </c>
      <c r="C1179" s="68">
        <v>0</v>
      </c>
      <c r="D1179" s="68">
        <v>0</v>
      </c>
      <c r="E1179" s="457">
        <v>0</v>
      </c>
      <c r="F1179" s="68">
        <v>0</v>
      </c>
    </row>
    <row r="1180" spans="1:6" ht="12.75">
      <c r="A1180" s="1050" t="s">
        <v>1271</v>
      </c>
      <c r="B1180" s="68">
        <v>600</v>
      </c>
      <c r="C1180" s="68">
        <v>0</v>
      </c>
      <c r="D1180" s="68">
        <v>0</v>
      </c>
      <c r="E1180" s="457">
        <v>0</v>
      </c>
      <c r="F1180" s="68">
        <v>0</v>
      </c>
    </row>
    <row r="1181" spans="1:6" ht="12.75">
      <c r="A1181" s="1049" t="s">
        <v>1551</v>
      </c>
      <c r="B1181" s="68">
        <v>600</v>
      </c>
      <c r="C1181" s="68">
        <v>0</v>
      </c>
      <c r="D1181" s="68">
        <v>0</v>
      </c>
      <c r="E1181" s="457">
        <v>0</v>
      </c>
      <c r="F1181" s="68">
        <v>0</v>
      </c>
    </row>
    <row r="1182" spans="1:6" ht="12.75">
      <c r="A1182" s="1051" t="s">
        <v>1553</v>
      </c>
      <c r="B1182" s="68">
        <v>600</v>
      </c>
      <c r="C1182" s="68">
        <v>0</v>
      </c>
      <c r="D1182" s="68">
        <v>0</v>
      </c>
      <c r="E1182" s="457">
        <v>0</v>
      </c>
      <c r="F1182" s="68">
        <v>0</v>
      </c>
    </row>
    <row r="1183" spans="1:6" ht="12.75">
      <c r="A1183" s="1052" t="s">
        <v>1629</v>
      </c>
      <c r="B1183" s="68">
        <v>600</v>
      </c>
      <c r="C1183" s="68">
        <v>0</v>
      </c>
      <c r="D1183" s="68">
        <v>0</v>
      </c>
      <c r="E1183" s="457">
        <v>0</v>
      </c>
      <c r="F1183" s="68">
        <v>0</v>
      </c>
    </row>
    <row r="1184" spans="1:6" ht="12.75">
      <c r="A1184" s="1053" t="s">
        <v>1308</v>
      </c>
      <c r="B1184" s="68">
        <v>600</v>
      </c>
      <c r="C1184" s="68">
        <v>0</v>
      </c>
      <c r="D1184" s="68">
        <v>0</v>
      </c>
      <c r="E1184" s="457">
        <v>0</v>
      </c>
      <c r="F1184" s="68">
        <v>0</v>
      </c>
    </row>
    <row r="1185" spans="1:6" ht="12.75">
      <c r="A1185" s="322" t="s">
        <v>1341</v>
      </c>
      <c r="B1185" s="68"/>
      <c r="C1185" s="68"/>
      <c r="D1185" s="68"/>
      <c r="E1185" s="457"/>
      <c r="F1185" s="68"/>
    </row>
    <row r="1186" spans="1:6" ht="12.75">
      <c r="A1186" s="322" t="s">
        <v>1290</v>
      </c>
      <c r="B1186" s="68"/>
      <c r="C1186" s="68"/>
      <c r="D1186" s="68"/>
      <c r="E1186" s="457"/>
      <c r="F1186" s="68"/>
    </row>
    <row r="1187" spans="1:6" ht="12.75">
      <c r="A1187" s="1049" t="s">
        <v>1270</v>
      </c>
      <c r="B1187" s="68">
        <v>87337</v>
      </c>
      <c r="C1187" s="68">
        <v>84337</v>
      </c>
      <c r="D1187" s="68">
        <v>0</v>
      </c>
      <c r="E1187" s="457">
        <v>0</v>
      </c>
      <c r="F1187" s="68">
        <v>0</v>
      </c>
    </row>
    <row r="1188" spans="1:6" ht="12.75">
      <c r="A1188" s="1050" t="s">
        <v>1271</v>
      </c>
      <c r="B1188" s="68">
        <v>3000</v>
      </c>
      <c r="C1188" s="68">
        <v>0</v>
      </c>
      <c r="D1188" s="68">
        <v>0</v>
      </c>
      <c r="E1188" s="457">
        <v>0</v>
      </c>
      <c r="F1188" s="68">
        <v>0</v>
      </c>
    </row>
    <row r="1189" spans="1:6" ht="12.75">
      <c r="A1189" s="1051" t="s">
        <v>122</v>
      </c>
      <c r="B1189" s="68">
        <v>84337</v>
      </c>
      <c r="C1189" s="68">
        <v>84337</v>
      </c>
      <c r="D1189" s="68">
        <v>0</v>
      </c>
      <c r="E1189" s="457">
        <v>0</v>
      </c>
      <c r="F1189" s="68">
        <v>0</v>
      </c>
    </row>
    <row r="1190" spans="1:6" ht="12.75">
      <c r="A1190" s="1049" t="s">
        <v>1526</v>
      </c>
      <c r="B1190" s="68">
        <v>87337</v>
      </c>
      <c r="C1190" s="68">
        <v>84337</v>
      </c>
      <c r="D1190" s="68">
        <v>0</v>
      </c>
      <c r="E1190" s="457">
        <v>0</v>
      </c>
      <c r="F1190" s="68">
        <v>0</v>
      </c>
    </row>
    <row r="1191" spans="1:6" ht="12.75">
      <c r="A1191" s="1051" t="s">
        <v>1553</v>
      </c>
      <c r="B1191" s="68">
        <v>87337</v>
      </c>
      <c r="C1191" s="68">
        <v>84337</v>
      </c>
      <c r="D1191" s="68">
        <v>0</v>
      </c>
      <c r="E1191" s="457">
        <v>0</v>
      </c>
      <c r="F1191" s="68">
        <v>0</v>
      </c>
    </row>
    <row r="1192" spans="1:6" ht="12.75">
      <c r="A1192" s="1057" t="s">
        <v>650</v>
      </c>
      <c r="B1192" s="68">
        <v>87337</v>
      </c>
      <c r="C1192" s="68">
        <v>84337</v>
      </c>
      <c r="D1192" s="68">
        <v>0</v>
      </c>
      <c r="E1192" s="457">
        <v>0</v>
      </c>
      <c r="F1192" s="68">
        <v>0</v>
      </c>
    </row>
    <row r="1193" spans="1:6" ht="12.75">
      <c r="A1193" s="322" t="s">
        <v>1315</v>
      </c>
      <c r="B1193" s="68"/>
      <c r="C1193" s="68"/>
      <c r="D1193" s="68"/>
      <c r="E1193" s="457"/>
      <c r="F1193" s="68"/>
    </row>
    <row r="1194" spans="1:6" ht="12.75">
      <c r="A1194" s="1049" t="s">
        <v>1270</v>
      </c>
      <c r="B1194" s="68">
        <v>1310</v>
      </c>
      <c r="C1194" s="68">
        <v>0</v>
      </c>
      <c r="D1194" s="68">
        <v>0</v>
      </c>
      <c r="E1194" s="457">
        <v>0</v>
      </c>
      <c r="F1194" s="68">
        <v>0</v>
      </c>
    </row>
    <row r="1195" spans="1:6" ht="12.75">
      <c r="A1195" s="1050" t="s">
        <v>1271</v>
      </c>
      <c r="B1195" s="68">
        <v>1310</v>
      </c>
      <c r="C1195" s="68">
        <v>0</v>
      </c>
      <c r="D1195" s="68">
        <v>0</v>
      </c>
      <c r="E1195" s="457">
        <v>0</v>
      </c>
      <c r="F1195" s="68">
        <v>0</v>
      </c>
    </row>
    <row r="1196" spans="1:6" ht="12.75">
      <c r="A1196" s="1049" t="s">
        <v>1526</v>
      </c>
      <c r="B1196" s="68">
        <v>1310</v>
      </c>
      <c r="C1196" s="68">
        <v>0</v>
      </c>
      <c r="D1196" s="68">
        <v>0</v>
      </c>
      <c r="E1196" s="457">
        <v>0</v>
      </c>
      <c r="F1196" s="68">
        <v>0</v>
      </c>
    </row>
    <row r="1197" spans="1:6" ht="12.75">
      <c r="A1197" s="1051" t="s">
        <v>1553</v>
      </c>
      <c r="B1197" s="68">
        <v>1310</v>
      </c>
      <c r="C1197" s="68">
        <v>0</v>
      </c>
      <c r="D1197" s="68">
        <v>0</v>
      </c>
      <c r="E1197" s="457">
        <v>0</v>
      </c>
      <c r="F1197" s="68">
        <v>0</v>
      </c>
    </row>
    <row r="1198" spans="1:6" ht="12.75">
      <c r="A1198" s="1052" t="s">
        <v>1629</v>
      </c>
      <c r="B1198" s="68">
        <v>1310</v>
      </c>
      <c r="C1198" s="68">
        <v>0</v>
      </c>
      <c r="D1198" s="68">
        <v>0</v>
      </c>
      <c r="E1198" s="457">
        <v>0</v>
      </c>
      <c r="F1198" s="68">
        <v>0</v>
      </c>
    </row>
    <row r="1199" spans="1:6" ht="12.75">
      <c r="A1199" s="1053" t="s">
        <v>1308</v>
      </c>
      <c r="B1199" s="68">
        <v>1310</v>
      </c>
      <c r="C1199" s="68">
        <v>0</v>
      </c>
      <c r="D1199" s="68">
        <v>0</v>
      </c>
      <c r="E1199" s="457">
        <v>0</v>
      </c>
      <c r="F1199" s="68">
        <v>0</v>
      </c>
    </row>
    <row r="1200" spans="1:6" ht="12.75">
      <c r="A1200" s="324" t="s">
        <v>1342</v>
      </c>
      <c r="B1200" s="28"/>
      <c r="C1200" s="28"/>
      <c r="D1200" s="28"/>
      <c r="E1200" s="457"/>
      <c r="F1200" s="68"/>
    </row>
    <row r="1201" spans="1:6" s="1055" customFormat="1" ht="12.75">
      <c r="A1201" s="394" t="s">
        <v>1320</v>
      </c>
      <c r="B1201" s="68"/>
      <c r="C1201" s="68"/>
      <c r="D1201" s="68"/>
      <c r="E1201" s="457"/>
      <c r="F1201" s="68"/>
    </row>
    <row r="1202" spans="1:7" s="1073" customFormat="1" ht="12.75">
      <c r="A1202" s="1049" t="s">
        <v>1270</v>
      </c>
      <c r="B1202" s="68">
        <v>779597</v>
      </c>
      <c r="C1202" s="68">
        <v>754614</v>
      </c>
      <c r="D1202" s="68">
        <v>510821</v>
      </c>
      <c r="E1202" s="457">
        <v>65.52372571982704</v>
      </c>
      <c r="F1202" s="68">
        <v>14420</v>
      </c>
      <c r="G1202" s="1092"/>
    </row>
    <row r="1203" spans="1:7" s="1073" customFormat="1" ht="12.75">
      <c r="A1203" s="1051" t="s">
        <v>1271</v>
      </c>
      <c r="B1203" s="68">
        <v>97113</v>
      </c>
      <c r="C1203" s="68">
        <v>72130</v>
      </c>
      <c r="D1203" s="68">
        <v>72130</v>
      </c>
      <c r="E1203" s="457">
        <v>74.2742990124906</v>
      </c>
      <c r="F1203" s="68">
        <v>14420</v>
      </c>
      <c r="G1203" s="1092"/>
    </row>
    <row r="1204" spans="1:7" s="1073" customFormat="1" ht="12.75">
      <c r="A1204" s="1050" t="s">
        <v>121</v>
      </c>
      <c r="B1204" s="271">
        <v>78535</v>
      </c>
      <c r="C1204" s="271">
        <v>78535</v>
      </c>
      <c r="D1204" s="271">
        <v>0</v>
      </c>
      <c r="E1204" s="457">
        <v>0</v>
      </c>
      <c r="F1204" s="68">
        <v>0</v>
      </c>
      <c r="G1204" s="1092"/>
    </row>
    <row r="1205" spans="1:7" s="1073" customFormat="1" ht="12.75">
      <c r="A1205" s="1051" t="s">
        <v>122</v>
      </c>
      <c r="B1205" s="68">
        <v>603949</v>
      </c>
      <c r="C1205" s="68">
        <v>603949</v>
      </c>
      <c r="D1205" s="68">
        <v>438691</v>
      </c>
      <c r="E1205" s="457">
        <v>72.63709352942053</v>
      </c>
      <c r="F1205" s="68">
        <v>0</v>
      </c>
      <c r="G1205" s="1092"/>
    </row>
    <row r="1206" spans="1:7" s="1073" customFormat="1" ht="12.75">
      <c r="A1206" s="1060" t="s">
        <v>1526</v>
      </c>
      <c r="B1206" s="68">
        <v>779597</v>
      </c>
      <c r="C1206" s="68">
        <v>754614</v>
      </c>
      <c r="D1206" s="68">
        <v>549203</v>
      </c>
      <c r="E1206" s="457">
        <v>70.4470386622832</v>
      </c>
      <c r="F1206" s="68">
        <v>34249</v>
      </c>
      <c r="G1206" s="1092"/>
    </row>
    <row r="1207" spans="1:7" s="1055" customFormat="1" ht="12.75">
      <c r="A1207" s="1051" t="s">
        <v>1553</v>
      </c>
      <c r="B1207" s="68">
        <v>141669</v>
      </c>
      <c r="C1207" s="68">
        <v>141669</v>
      </c>
      <c r="D1207" s="68">
        <v>100475</v>
      </c>
      <c r="E1207" s="457">
        <v>70.9223612787554</v>
      </c>
      <c r="F1207" s="68">
        <v>0</v>
      </c>
      <c r="G1207" s="1093"/>
    </row>
    <row r="1208" spans="1:7" s="1055" customFormat="1" ht="12.75">
      <c r="A1208" s="1057" t="s">
        <v>650</v>
      </c>
      <c r="B1208" s="68">
        <v>141669</v>
      </c>
      <c r="C1208" s="68">
        <v>141669</v>
      </c>
      <c r="D1208" s="68">
        <v>100475</v>
      </c>
      <c r="E1208" s="457">
        <v>70.9223612787554</v>
      </c>
      <c r="F1208" s="68">
        <v>0</v>
      </c>
      <c r="G1208" s="1093"/>
    </row>
    <row r="1209" spans="1:6" ht="12.75">
      <c r="A1209" s="1050" t="s">
        <v>1537</v>
      </c>
      <c r="B1209" s="68">
        <v>637928</v>
      </c>
      <c r="C1209" s="68">
        <v>612945</v>
      </c>
      <c r="D1209" s="68">
        <v>448728</v>
      </c>
      <c r="E1209" s="457">
        <v>70.34148054325881</v>
      </c>
      <c r="F1209" s="68">
        <v>34249</v>
      </c>
    </row>
    <row r="1210" spans="1:6" ht="12.75">
      <c r="A1210" s="303" t="s">
        <v>1343</v>
      </c>
      <c r="B1210" s="68">
        <v>637928</v>
      </c>
      <c r="C1210" s="68">
        <v>612945</v>
      </c>
      <c r="D1210" s="68">
        <v>448728</v>
      </c>
      <c r="E1210" s="457">
        <v>70.34148054325881</v>
      </c>
      <c r="F1210" s="68">
        <v>34249</v>
      </c>
    </row>
    <row r="1211" spans="1:6" ht="12.75">
      <c r="A1211" s="322" t="s">
        <v>1290</v>
      </c>
      <c r="B1211" s="68"/>
      <c r="C1211" s="68"/>
      <c r="D1211" s="68"/>
      <c r="E1211" s="457"/>
      <c r="F1211" s="68"/>
    </row>
    <row r="1212" spans="1:6" ht="12.75">
      <c r="A1212" s="1049" t="s">
        <v>1270</v>
      </c>
      <c r="B1212" s="68">
        <v>411075</v>
      </c>
      <c r="C1212" s="68">
        <v>367951</v>
      </c>
      <c r="D1212" s="68">
        <v>191791</v>
      </c>
      <c r="E1212" s="457">
        <v>46.655963023779115</v>
      </c>
      <c r="F1212" s="68">
        <v>7351</v>
      </c>
    </row>
    <row r="1213" spans="1:6" ht="12.75">
      <c r="A1213" s="1050" t="s">
        <v>1271</v>
      </c>
      <c r="B1213" s="68">
        <v>86800</v>
      </c>
      <c r="C1213" s="68">
        <v>43676</v>
      </c>
      <c r="D1213" s="68">
        <v>43676</v>
      </c>
      <c r="E1213" s="457">
        <v>50.31797235023041</v>
      </c>
      <c r="F1213" s="68">
        <v>7107</v>
      </c>
    </row>
    <row r="1214" spans="1:6" s="1074" customFormat="1" ht="12.75" hidden="1">
      <c r="A1214" s="1056" t="s">
        <v>121</v>
      </c>
      <c r="B1214" s="475">
        <v>0</v>
      </c>
      <c r="C1214" s="475">
        <v>0</v>
      </c>
      <c r="D1214" s="475">
        <v>0</v>
      </c>
      <c r="E1214" s="457" t="e">
        <v>#DIV/0!</v>
      </c>
      <c r="F1214" s="68">
        <v>0</v>
      </c>
    </row>
    <row r="1215" spans="1:6" ht="12.75">
      <c r="A1215" s="1050" t="s">
        <v>122</v>
      </c>
      <c r="B1215" s="68">
        <v>324275</v>
      </c>
      <c r="C1215" s="68">
        <v>324275</v>
      </c>
      <c r="D1215" s="271">
        <v>148115</v>
      </c>
      <c r="E1215" s="457">
        <v>45.67573818518233</v>
      </c>
      <c r="F1215" s="68">
        <v>244</v>
      </c>
    </row>
    <row r="1216" spans="1:6" ht="12.75">
      <c r="A1216" s="1060" t="s">
        <v>1526</v>
      </c>
      <c r="B1216" s="68">
        <v>411075</v>
      </c>
      <c r="C1216" s="68">
        <v>367951</v>
      </c>
      <c r="D1216" s="68">
        <v>157227</v>
      </c>
      <c r="E1216" s="457">
        <v>38.2477650063857</v>
      </c>
      <c r="F1216" s="68">
        <v>255</v>
      </c>
    </row>
    <row r="1217" spans="1:6" ht="12.75">
      <c r="A1217" s="1051" t="s">
        <v>1553</v>
      </c>
      <c r="B1217" s="68">
        <v>167243</v>
      </c>
      <c r="C1217" s="68">
        <v>167243</v>
      </c>
      <c r="D1217" s="68">
        <v>157227</v>
      </c>
      <c r="E1217" s="457">
        <v>94.01110958306177</v>
      </c>
      <c r="F1217" s="68">
        <v>255</v>
      </c>
    </row>
    <row r="1218" spans="1:6" ht="12.75">
      <c r="A1218" s="1057" t="s">
        <v>650</v>
      </c>
      <c r="B1218" s="68">
        <v>167243</v>
      </c>
      <c r="C1218" s="68">
        <v>167243</v>
      </c>
      <c r="D1218" s="68">
        <v>157227</v>
      </c>
      <c r="E1218" s="457">
        <v>94.01110958306177</v>
      </c>
      <c r="F1218" s="68">
        <v>255</v>
      </c>
    </row>
    <row r="1219" spans="1:6" ht="12.75">
      <c r="A1219" s="1051" t="s">
        <v>1537</v>
      </c>
      <c r="B1219" s="68">
        <v>243832</v>
      </c>
      <c r="C1219" s="68">
        <v>200708</v>
      </c>
      <c r="D1219" s="68">
        <v>0</v>
      </c>
      <c r="E1219" s="457">
        <v>0</v>
      </c>
      <c r="F1219" s="68">
        <v>0</v>
      </c>
    </row>
    <row r="1220" spans="1:6" ht="12.75">
      <c r="A1220" s="1051" t="s">
        <v>910</v>
      </c>
      <c r="B1220" s="68">
        <v>243832</v>
      </c>
      <c r="C1220" s="68">
        <v>200708</v>
      </c>
      <c r="D1220" s="68">
        <v>0</v>
      </c>
      <c r="E1220" s="457">
        <v>0</v>
      </c>
      <c r="F1220" s="68">
        <v>0</v>
      </c>
    </row>
    <row r="1221" spans="1:6" ht="12.75">
      <c r="A1221" s="322" t="s">
        <v>1297</v>
      </c>
      <c r="B1221" s="68"/>
      <c r="C1221" s="68"/>
      <c r="D1221" s="68"/>
      <c r="E1221" s="457"/>
      <c r="F1221" s="68"/>
    </row>
    <row r="1222" spans="1:6" ht="12.75">
      <c r="A1222" s="1049" t="s">
        <v>1270</v>
      </c>
      <c r="B1222" s="68">
        <v>120347</v>
      </c>
      <c r="C1222" s="68">
        <v>111854</v>
      </c>
      <c r="D1222" s="68">
        <v>111854</v>
      </c>
      <c r="E1222" s="457">
        <v>92.94290676128196</v>
      </c>
      <c r="F1222" s="68">
        <v>4660</v>
      </c>
    </row>
    <row r="1223" spans="1:6" ht="12.75">
      <c r="A1223" s="1051" t="s">
        <v>1271</v>
      </c>
      <c r="B1223" s="68">
        <v>120347</v>
      </c>
      <c r="C1223" s="68">
        <v>111854</v>
      </c>
      <c r="D1223" s="68">
        <v>111854</v>
      </c>
      <c r="E1223" s="457">
        <v>92.94290676128196</v>
      </c>
      <c r="F1223" s="68">
        <v>4660</v>
      </c>
    </row>
    <row r="1224" spans="1:6" ht="12.75">
      <c r="A1224" s="1049" t="s">
        <v>1526</v>
      </c>
      <c r="B1224" s="68">
        <v>120347</v>
      </c>
      <c r="C1224" s="68">
        <v>111854</v>
      </c>
      <c r="D1224" s="68">
        <v>39639</v>
      </c>
      <c r="E1224" s="457">
        <v>32.93725643347985</v>
      </c>
      <c r="F1224" s="68">
        <v>5015</v>
      </c>
    </row>
    <row r="1225" spans="1:6" ht="12.75">
      <c r="A1225" s="1051" t="s">
        <v>1553</v>
      </c>
      <c r="B1225" s="68">
        <v>38464</v>
      </c>
      <c r="C1225" s="68">
        <v>29971</v>
      </c>
      <c r="D1225" s="68">
        <v>26808</v>
      </c>
      <c r="E1225" s="457">
        <v>69.69633943427621</v>
      </c>
      <c r="F1225" s="68">
        <v>3608</v>
      </c>
    </row>
    <row r="1226" spans="1:6" ht="12.75">
      <c r="A1226" s="1057" t="s">
        <v>650</v>
      </c>
      <c r="B1226" s="68">
        <v>38464</v>
      </c>
      <c r="C1226" s="68">
        <v>29971</v>
      </c>
      <c r="D1226" s="68">
        <v>26808</v>
      </c>
      <c r="E1226" s="457">
        <v>69.69633943427621</v>
      </c>
      <c r="F1226" s="68">
        <v>3608</v>
      </c>
    </row>
    <row r="1227" spans="1:6" ht="12.75">
      <c r="A1227" s="1051" t="s">
        <v>1537</v>
      </c>
      <c r="B1227" s="68">
        <v>81883</v>
      </c>
      <c r="C1227" s="68">
        <v>81883</v>
      </c>
      <c r="D1227" s="68">
        <v>12831</v>
      </c>
      <c r="E1227" s="457">
        <v>15.669919275063199</v>
      </c>
      <c r="F1227" s="68">
        <v>1407</v>
      </c>
    </row>
    <row r="1228" spans="1:6" ht="12.75">
      <c r="A1228" s="1057" t="s">
        <v>914</v>
      </c>
      <c r="B1228" s="68">
        <v>81883</v>
      </c>
      <c r="C1228" s="68">
        <v>81883</v>
      </c>
      <c r="D1228" s="68">
        <v>12831</v>
      </c>
      <c r="E1228" s="457">
        <v>15.669919275063199</v>
      </c>
      <c r="F1228" s="68">
        <v>1407</v>
      </c>
    </row>
    <row r="1229" spans="1:6" ht="12.75">
      <c r="A1229" s="322" t="s">
        <v>1300</v>
      </c>
      <c r="B1229" s="68"/>
      <c r="C1229" s="68"/>
      <c r="D1229" s="68"/>
      <c r="E1229" s="457"/>
      <c r="F1229" s="68"/>
    </row>
    <row r="1230" spans="1:6" ht="12.75">
      <c r="A1230" s="1049" t="s">
        <v>1270</v>
      </c>
      <c r="B1230" s="68">
        <v>255080</v>
      </c>
      <c r="C1230" s="68">
        <v>214177</v>
      </c>
      <c r="D1230" s="68">
        <v>214177</v>
      </c>
      <c r="E1230" s="457">
        <v>83.96463854477027</v>
      </c>
      <c r="F1230" s="68">
        <v>20417</v>
      </c>
    </row>
    <row r="1231" spans="1:6" ht="12.75">
      <c r="A1231" s="1051" t="s">
        <v>1271</v>
      </c>
      <c r="B1231" s="68">
        <v>255080</v>
      </c>
      <c r="C1231" s="68">
        <v>214177</v>
      </c>
      <c r="D1231" s="68">
        <v>214177</v>
      </c>
      <c r="E1231" s="457">
        <v>83.96463854477027</v>
      </c>
      <c r="F1231" s="68">
        <v>20417</v>
      </c>
    </row>
    <row r="1232" spans="1:6" ht="12.75">
      <c r="A1232" s="1060" t="s">
        <v>1551</v>
      </c>
      <c r="B1232" s="68">
        <v>255080</v>
      </c>
      <c r="C1232" s="68">
        <v>214177</v>
      </c>
      <c r="D1232" s="68">
        <v>185045</v>
      </c>
      <c r="E1232" s="457">
        <v>72.54390779363337</v>
      </c>
      <c r="F1232" s="68">
        <v>23626</v>
      </c>
    </row>
    <row r="1233" spans="1:6" ht="12.75">
      <c r="A1233" s="1051" t="s">
        <v>1553</v>
      </c>
      <c r="B1233" s="68">
        <v>250480</v>
      </c>
      <c r="C1233" s="68">
        <v>209577</v>
      </c>
      <c r="D1233" s="68">
        <v>182741</v>
      </c>
      <c r="E1233" s="457">
        <v>72.95632385819228</v>
      </c>
      <c r="F1233" s="68">
        <v>23022</v>
      </c>
    </row>
    <row r="1234" spans="1:6" ht="12.75">
      <c r="A1234" s="1057" t="s">
        <v>650</v>
      </c>
      <c r="B1234" s="68">
        <v>153880</v>
      </c>
      <c r="C1234" s="68">
        <v>129077</v>
      </c>
      <c r="D1234" s="68">
        <v>110191</v>
      </c>
      <c r="E1234" s="457">
        <v>71.60839615284638</v>
      </c>
      <c r="F1234" s="68">
        <v>11572</v>
      </c>
    </row>
    <row r="1235" spans="1:6" ht="12.75">
      <c r="A1235" s="1057" t="s">
        <v>1629</v>
      </c>
      <c r="B1235" s="68">
        <v>96600</v>
      </c>
      <c r="C1235" s="68">
        <v>80500</v>
      </c>
      <c r="D1235" s="68">
        <v>72550</v>
      </c>
      <c r="E1235" s="457">
        <v>75.10351966873706</v>
      </c>
      <c r="F1235" s="68">
        <v>11450</v>
      </c>
    </row>
    <row r="1236" spans="1:6" ht="12.75">
      <c r="A1236" s="1058" t="s">
        <v>1640</v>
      </c>
      <c r="B1236" s="68">
        <v>96600</v>
      </c>
      <c r="C1236" s="68">
        <v>80500</v>
      </c>
      <c r="D1236" s="68">
        <v>72550</v>
      </c>
      <c r="E1236" s="457">
        <v>75.10351966873706</v>
      </c>
      <c r="F1236" s="68">
        <v>11450</v>
      </c>
    </row>
    <row r="1237" spans="1:6" ht="12.75">
      <c r="A1237" s="1050" t="s">
        <v>1537</v>
      </c>
      <c r="B1237" s="271">
        <v>4600</v>
      </c>
      <c r="C1237" s="271">
        <v>4600</v>
      </c>
      <c r="D1237" s="271">
        <v>2304</v>
      </c>
      <c r="E1237" s="457">
        <v>50.08695652173913</v>
      </c>
      <c r="F1237" s="68">
        <v>604</v>
      </c>
    </row>
    <row r="1238" spans="1:6" ht="12.75">
      <c r="A1238" s="1052" t="s">
        <v>910</v>
      </c>
      <c r="B1238" s="271">
        <v>4600</v>
      </c>
      <c r="C1238" s="271">
        <v>4600</v>
      </c>
      <c r="D1238" s="271">
        <v>2304</v>
      </c>
      <c r="E1238" s="457">
        <v>50.08695652173913</v>
      </c>
      <c r="F1238" s="68">
        <v>604</v>
      </c>
    </row>
    <row r="1239" spans="1:6" ht="12.75">
      <c r="A1239" s="322" t="s">
        <v>1307</v>
      </c>
      <c r="B1239" s="68"/>
      <c r="C1239" s="68"/>
      <c r="D1239" s="68"/>
      <c r="E1239" s="457"/>
      <c r="F1239" s="68"/>
    </row>
    <row r="1240" spans="1:6" ht="12.75">
      <c r="A1240" s="1049" t="s">
        <v>1270</v>
      </c>
      <c r="B1240" s="68">
        <v>123156</v>
      </c>
      <c r="C1240" s="68">
        <v>122068</v>
      </c>
      <c r="D1240" s="68">
        <v>73371</v>
      </c>
      <c r="E1240" s="457">
        <v>59.57566013836111</v>
      </c>
      <c r="F1240" s="68">
        <v>9221</v>
      </c>
    </row>
    <row r="1241" spans="1:6" ht="12.75">
      <c r="A1241" s="1051" t="s">
        <v>1271</v>
      </c>
      <c r="B1241" s="68">
        <v>68225</v>
      </c>
      <c r="C1241" s="68">
        <v>67137</v>
      </c>
      <c r="D1241" s="68">
        <v>67137</v>
      </c>
      <c r="E1241" s="457">
        <v>98.40527665811652</v>
      </c>
      <c r="F1241" s="68">
        <v>7545</v>
      </c>
    </row>
    <row r="1242" spans="1:6" ht="12.75">
      <c r="A1242" s="1051" t="s">
        <v>122</v>
      </c>
      <c r="B1242" s="68">
        <v>54931</v>
      </c>
      <c r="C1242" s="68">
        <v>54931</v>
      </c>
      <c r="D1242" s="68">
        <v>6234</v>
      </c>
      <c r="E1242" s="457">
        <v>11.348783018696182</v>
      </c>
      <c r="F1242" s="68">
        <v>1676</v>
      </c>
    </row>
    <row r="1243" spans="1:6" ht="12.75">
      <c r="A1243" s="1049" t="s">
        <v>1526</v>
      </c>
      <c r="B1243" s="68">
        <v>123156</v>
      </c>
      <c r="C1243" s="68">
        <v>122068</v>
      </c>
      <c r="D1243" s="68">
        <v>27044</v>
      </c>
      <c r="E1243" s="457">
        <v>21.959141251745752</v>
      </c>
      <c r="F1243" s="68">
        <v>1133</v>
      </c>
    </row>
    <row r="1244" spans="1:6" ht="12.75">
      <c r="A1244" s="1051" t="s">
        <v>1553</v>
      </c>
      <c r="B1244" s="68">
        <v>121897</v>
      </c>
      <c r="C1244" s="68">
        <v>120809</v>
      </c>
      <c r="D1244" s="68">
        <v>27044</v>
      </c>
      <c r="E1244" s="457">
        <v>22.185943870644888</v>
      </c>
      <c r="F1244" s="68">
        <v>1133</v>
      </c>
    </row>
    <row r="1245" spans="1:6" ht="12.75">
      <c r="A1245" s="1057" t="s">
        <v>650</v>
      </c>
      <c r="B1245" s="68">
        <v>66966</v>
      </c>
      <c r="C1245" s="68">
        <v>65878</v>
      </c>
      <c r="D1245" s="68">
        <v>27044</v>
      </c>
      <c r="E1245" s="457">
        <v>40.3846728190425</v>
      </c>
      <c r="F1245" s="68">
        <v>1133</v>
      </c>
    </row>
    <row r="1246" spans="1:6" ht="12.75">
      <c r="A1246" s="1057" t="s">
        <v>1629</v>
      </c>
      <c r="B1246" s="68">
        <v>54931</v>
      </c>
      <c r="C1246" s="68">
        <v>54931</v>
      </c>
      <c r="D1246" s="68">
        <v>0</v>
      </c>
      <c r="E1246" s="457">
        <v>0</v>
      </c>
      <c r="F1246" s="68">
        <v>0</v>
      </c>
    </row>
    <row r="1247" spans="1:6" ht="12.75">
      <c r="A1247" s="1058" t="s">
        <v>1650</v>
      </c>
      <c r="B1247" s="68">
        <v>54931</v>
      </c>
      <c r="C1247" s="68">
        <v>54931</v>
      </c>
      <c r="D1247" s="68">
        <v>0</v>
      </c>
      <c r="E1247" s="457">
        <v>0</v>
      </c>
      <c r="F1247" s="68">
        <v>0</v>
      </c>
    </row>
    <row r="1248" spans="1:6" ht="12.75">
      <c r="A1248" s="1051" t="s">
        <v>1537</v>
      </c>
      <c r="B1248" s="68">
        <v>1259</v>
      </c>
      <c r="C1248" s="68">
        <v>1259</v>
      </c>
      <c r="D1248" s="68">
        <v>0</v>
      </c>
      <c r="E1248" s="457">
        <v>0</v>
      </c>
      <c r="F1248" s="68">
        <v>0</v>
      </c>
    </row>
    <row r="1249" spans="1:6" ht="12.75">
      <c r="A1249" s="1057" t="s">
        <v>910</v>
      </c>
      <c r="B1249" s="68">
        <v>1259</v>
      </c>
      <c r="C1249" s="68">
        <v>1259</v>
      </c>
      <c r="D1249" s="68">
        <v>0</v>
      </c>
      <c r="E1249" s="457">
        <v>0</v>
      </c>
      <c r="F1249" s="68">
        <v>0</v>
      </c>
    </row>
    <row r="1250" spans="1:6" ht="12.75">
      <c r="A1250" s="322" t="s">
        <v>1310</v>
      </c>
      <c r="B1250" s="68"/>
      <c r="C1250" s="68"/>
      <c r="D1250" s="68"/>
      <c r="E1250" s="457"/>
      <c r="F1250" s="68"/>
    </row>
    <row r="1251" spans="1:6" ht="12.75">
      <c r="A1251" s="1049" t="s">
        <v>1270</v>
      </c>
      <c r="B1251" s="68">
        <v>195294</v>
      </c>
      <c r="C1251" s="68">
        <v>125795</v>
      </c>
      <c r="D1251" s="68">
        <v>85625</v>
      </c>
      <c r="E1251" s="457">
        <v>43.84415291816441</v>
      </c>
      <c r="F1251" s="68">
        <v>6935</v>
      </c>
    </row>
    <row r="1252" spans="1:6" ht="12.75">
      <c r="A1252" s="1050" t="s">
        <v>1271</v>
      </c>
      <c r="B1252" s="68">
        <v>74329</v>
      </c>
      <c r="C1252" s="68">
        <v>62360</v>
      </c>
      <c r="D1252" s="68">
        <v>62360</v>
      </c>
      <c r="E1252" s="457">
        <v>83.89726755371389</v>
      </c>
      <c r="F1252" s="68">
        <v>5985</v>
      </c>
    </row>
    <row r="1253" spans="1:6" ht="12.75">
      <c r="A1253" s="1050" t="s">
        <v>122</v>
      </c>
      <c r="B1253" s="68">
        <v>120965</v>
      </c>
      <c r="C1253" s="68">
        <v>63435</v>
      </c>
      <c r="D1253" s="68">
        <v>23265</v>
      </c>
      <c r="E1253" s="457">
        <v>19.232835944281405</v>
      </c>
      <c r="F1253" s="68">
        <v>950</v>
      </c>
    </row>
    <row r="1254" spans="1:6" ht="12.75">
      <c r="A1254" s="1049" t="s">
        <v>1551</v>
      </c>
      <c r="B1254" s="68">
        <v>195294</v>
      </c>
      <c r="C1254" s="68">
        <v>125795</v>
      </c>
      <c r="D1254" s="68">
        <v>62277</v>
      </c>
      <c r="E1254" s="457">
        <v>31.888844511352115</v>
      </c>
      <c r="F1254" s="68">
        <v>6229</v>
      </c>
    </row>
    <row r="1255" spans="1:6" ht="12.75">
      <c r="A1255" s="1050" t="s">
        <v>1553</v>
      </c>
      <c r="B1255" s="68">
        <v>187362</v>
      </c>
      <c r="C1255" s="68">
        <v>117863</v>
      </c>
      <c r="D1255" s="68">
        <v>62277</v>
      </c>
      <c r="E1255" s="457">
        <v>33.238863803759564</v>
      </c>
      <c r="F1255" s="68">
        <v>6229</v>
      </c>
    </row>
    <row r="1256" spans="1:6" ht="12.75">
      <c r="A1256" s="1052" t="s">
        <v>650</v>
      </c>
      <c r="B1256" s="68">
        <v>187362</v>
      </c>
      <c r="C1256" s="68">
        <v>117863</v>
      </c>
      <c r="D1256" s="68">
        <v>62277</v>
      </c>
      <c r="E1256" s="457">
        <v>33.238863803759564</v>
      </c>
      <c r="F1256" s="68">
        <v>6229</v>
      </c>
    </row>
    <row r="1257" spans="1:6" ht="12.75">
      <c r="A1257" s="1051" t="s">
        <v>1537</v>
      </c>
      <c r="B1257" s="68">
        <v>7932</v>
      </c>
      <c r="C1257" s="68">
        <v>7932</v>
      </c>
      <c r="D1257" s="68">
        <v>0</v>
      </c>
      <c r="E1257" s="457">
        <v>0</v>
      </c>
      <c r="F1257" s="68">
        <v>0</v>
      </c>
    </row>
    <row r="1258" spans="1:6" ht="12.75">
      <c r="A1258" s="1057" t="s">
        <v>910</v>
      </c>
      <c r="B1258" s="68">
        <v>7932</v>
      </c>
      <c r="C1258" s="68">
        <v>7932</v>
      </c>
      <c r="D1258" s="68">
        <v>0</v>
      </c>
      <c r="E1258" s="457">
        <v>0</v>
      </c>
      <c r="F1258" s="68">
        <v>0</v>
      </c>
    </row>
    <row r="1259" spans="1:6" s="406" customFormat="1" ht="12" customHeight="1">
      <c r="A1259" s="322" t="s">
        <v>1315</v>
      </c>
      <c r="B1259" s="68"/>
      <c r="C1259" s="68"/>
      <c r="D1259" s="68"/>
      <c r="E1259" s="457"/>
      <c r="F1259" s="68"/>
    </row>
    <row r="1260" spans="1:6" s="406" customFormat="1" ht="12" customHeight="1">
      <c r="A1260" s="1060" t="s">
        <v>1270</v>
      </c>
      <c r="B1260" s="68">
        <v>2424884</v>
      </c>
      <c r="C1260" s="68">
        <v>1806900</v>
      </c>
      <c r="D1260" s="68">
        <v>2101059</v>
      </c>
      <c r="E1260" s="457">
        <v>86.6457529514814</v>
      </c>
      <c r="F1260" s="68">
        <v>266180</v>
      </c>
    </row>
    <row r="1261" spans="1:6" s="406" customFormat="1" ht="12" customHeight="1">
      <c r="A1261" s="1051" t="s">
        <v>1271</v>
      </c>
      <c r="B1261" s="68">
        <v>1249510</v>
      </c>
      <c r="C1261" s="68">
        <v>1210656</v>
      </c>
      <c r="D1261" s="68">
        <v>1210656</v>
      </c>
      <c r="E1261" s="457">
        <v>96.89046106073582</v>
      </c>
      <c r="F1261" s="68">
        <v>0</v>
      </c>
    </row>
    <row r="1262" spans="1:6" s="406" customFormat="1" ht="12" customHeight="1">
      <c r="A1262" s="1050" t="s">
        <v>121</v>
      </c>
      <c r="B1262" s="271">
        <v>1175374</v>
      </c>
      <c r="C1262" s="271">
        <v>596244</v>
      </c>
      <c r="D1262" s="271">
        <v>890403</v>
      </c>
      <c r="E1262" s="457">
        <v>75.75486611070178</v>
      </c>
      <c r="F1262" s="68">
        <v>266180</v>
      </c>
    </row>
    <row r="1263" spans="1:6" s="406" customFormat="1" ht="12" customHeight="1">
      <c r="A1263" s="1060" t="s">
        <v>1526</v>
      </c>
      <c r="B1263" s="68">
        <v>2424884</v>
      </c>
      <c r="C1263" s="68">
        <v>1806900</v>
      </c>
      <c r="D1263" s="68">
        <v>1784582</v>
      </c>
      <c r="E1263" s="457">
        <v>73.59453070744827</v>
      </c>
      <c r="F1263" s="68">
        <v>0</v>
      </c>
    </row>
    <row r="1264" spans="1:6" s="406" customFormat="1" ht="12" customHeight="1">
      <c r="A1264" s="1051" t="s">
        <v>1553</v>
      </c>
      <c r="B1264" s="68">
        <v>2424884</v>
      </c>
      <c r="C1264" s="68">
        <v>1806900</v>
      </c>
      <c r="D1264" s="68">
        <v>1784582</v>
      </c>
      <c r="E1264" s="457">
        <v>73.59453070744827</v>
      </c>
      <c r="F1264" s="68">
        <v>0</v>
      </c>
    </row>
    <row r="1265" spans="1:6" s="406" customFormat="1" ht="12" customHeight="1">
      <c r="A1265" s="1057" t="s">
        <v>650</v>
      </c>
      <c r="B1265" s="68">
        <v>1911163</v>
      </c>
      <c r="C1265" s="68">
        <v>1376020</v>
      </c>
      <c r="D1265" s="68">
        <v>1370685</v>
      </c>
      <c r="E1265" s="457">
        <v>71.71994225505621</v>
      </c>
      <c r="F1265" s="68">
        <v>0</v>
      </c>
    </row>
    <row r="1266" spans="1:6" s="406" customFormat="1" ht="12" customHeight="1">
      <c r="A1266" s="1057" t="s">
        <v>1530</v>
      </c>
      <c r="B1266" s="68">
        <v>454055</v>
      </c>
      <c r="C1266" s="68">
        <v>410068</v>
      </c>
      <c r="D1266" s="68">
        <v>396071</v>
      </c>
      <c r="E1266" s="457">
        <v>87.22974089042076</v>
      </c>
      <c r="F1266" s="68">
        <v>0</v>
      </c>
    </row>
    <row r="1267" spans="1:6" s="406" customFormat="1" ht="12" customHeight="1">
      <c r="A1267" s="1057" t="s">
        <v>1629</v>
      </c>
      <c r="B1267" s="68">
        <v>59666</v>
      </c>
      <c r="C1267" s="68">
        <v>20812</v>
      </c>
      <c r="D1267" s="68">
        <v>17826</v>
      </c>
      <c r="E1267" s="457">
        <v>29.876311467167234</v>
      </c>
      <c r="F1267" s="68">
        <v>0</v>
      </c>
    </row>
    <row r="1268" spans="1:6" s="406" customFormat="1" ht="12" customHeight="1">
      <c r="A1268" s="1058" t="s">
        <v>1308</v>
      </c>
      <c r="B1268" s="68">
        <v>59666</v>
      </c>
      <c r="C1268" s="68">
        <v>20812</v>
      </c>
      <c r="D1268" s="68">
        <v>17826</v>
      </c>
      <c r="E1268" s="457">
        <v>29.876311467167234</v>
      </c>
      <c r="F1268" s="68">
        <v>0</v>
      </c>
    </row>
    <row r="1269" spans="1:6" ht="12.75">
      <c r="A1269" s="322" t="s">
        <v>1344</v>
      </c>
      <c r="B1269" s="68"/>
      <c r="C1269" s="68"/>
      <c r="D1269" s="68"/>
      <c r="E1269" s="457"/>
      <c r="F1269" s="68"/>
    </row>
    <row r="1270" spans="1:6" ht="12.75">
      <c r="A1270" s="322" t="s">
        <v>1315</v>
      </c>
      <c r="B1270" s="68"/>
      <c r="C1270" s="68"/>
      <c r="D1270" s="68"/>
      <c r="E1270" s="457"/>
      <c r="F1270" s="68"/>
    </row>
    <row r="1271" spans="1:6" ht="12.75">
      <c r="A1271" s="1049" t="s">
        <v>1270</v>
      </c>
      <c r="B1271" s="68">
        <v>774</v>
      </c>
      <c r="C1271" s="68">
        <v>0</v>
      </c>
      <c r="D1271" s="68">
        <v>0</v>
      </c>
      <c r="E1271" s="457">
        <v>0</v>
      </c>
      <c r="F1271" s="68">
        <v>0</v>
      </c>
    </row>
    <row r="1272" spans="1:6" ht="12.75">
      <c r="A1272" s="1050" t="s">
        <v>1271</v>
      </c>
      <c r="B1272" s="68">
        <v>774</v>
      </c>
      <c r="C1272" s="68">
        <v>0</v>
      </c>
      <c r="D1272" s="68">
        <v>0</v>
      </c>
      <c r="E1272" s="457">
        <v>0</v>
      </c>
      <c r="F1272" s="68">
        <v>0</v>
      </c>
    </row>
    <row r="1273" spans="1:6" ht="12.75">
      <c r="A1273" s="1049" t="s">
        <v>1526</v>
      </c>
      <c r="B1273" s="68">
        <v>774</v>
      </c>
      <c r="C1273" s="68">
        <v>0</v>
      </c>
      <c r="D1273" s="68">
        <v>0</v>
      </c>
      <c r="E1273" s="457">
        <v>0</v>
      </c>
      <c r="F1273" s="68">
        <v>0</v>
      </c>
    </row>
    <row r="1274" spans="1:6" ht="12.75">
      <c r="A1274" s="1051" t="s">
        <v>1553</v>
      </c>
      <c r="B1274" s="68">
        <v>774</v>
      </c>
      <c r="C1274" s="68">
        <v>0</v>
      </c>
      <c r="D1274" s="68">
        <v>0</v>
      </c>
      <c r="E1274" s="457">
        <v>0</v>
      </c>
      <c r="F1274" s="68">
        <v>0</v>
      </c>
    </row>
    <row r="1275" spans="1:6" ht="12.75">
      <c r="A1275" s="1052" t="s">
        <v>1629</v>
      </c>
      <c r="B1275" s="68">
        <v>774</v>
      </c>
      <c r="C1275" s="68">
        <v>0</v>
      </c>
      <c r="D1275" s="68">
        <v>0</v>
      </c>
      <c r="E1275" s="457">
        <v>0</v>
      </c>
      <c r="F1275" s="68">
        <v>0</v>
      </c>
    </row>
    <row r="1276" spans="1:6" ht="12.75">
      <c r="A1276" s="1053" t="s">
        <v>1308</v>
      </c>
      <c r="B1276" s="68">
        <v>774</v>
      </c>
      <c r="C1276" s="68">
        <v>0</v>
      </c>
      <c r="D1276" s="68">
        <v>0</v>
      </c>
      <c r="E1276" s="457">
        <v>0</v>
      </c>
      <c r="F1276" s="68">
        <v>0</v>
      </c>
    </row>
    <row r="1277" spans="1:6" ht="12.75">
      <c r="A1277" s="322" t="s">
        <v>1345</v>
      </c>
      <c r="B1277" s="68"/>
      <c r="C1277" s="68"/>
      <c r="D1277" s="68"/>
      <c r="E1277" s="457"/>
      <c r="F1277" s="68"/>
    </row>
    <row r="1278" spans="1:6" ht="12.75">
      <c r="A1278" s="322" t="s">
        <v>1310</v>
      </c>
      <c r="B1278" s="68"/>
      <c r="C1278" s="68"/>
      <c r="D1278" s="68"/>
      <c r="E1278" s="457"/>
      <c r="F1278" s="68"/>
    </row>
    <row r="1279" spans="1:6" ht="12.75">
      <c r="A1279" s="1049" t="s">
        <v>1270</v>
      </c>
      <c r="B1279" s="68">
        <v>332315</v>
      </c>
      <c r="C1279" s="68">
        <v>332315</v>
      </c>
      <c r="D1279" s="68">
        <v>129526</v>
      </c>
      <c r="E1279" s="457">
        <v>38.97687435114274</v>
      </c>
      <c r="F1279" s="68">
        <v>0</v>
      </c>
    </row>
    <row r="1280" spans="1:6" ht="12.75">
      <c r="A1280" s="1050" t="s">
        <v>1271</v>
      </c>
      <c r="B1280" s="68">
        <v>23193</v>
      </c>
      <c r="C1280" s="68">
        <v>23193</v>
      </c>
      <c r="D1280" s="68">
        <v>23193</v>
      </c>
      <c r="E1280" s="457">
        <v>100</v>
      </c>
      <c r="F1280" s="68">
        <v>0</v>
      </c>
    </row>
    <row r="1281" spans="1:6" ht="12.75">
      <c r="A1281" s="1050" t="s">
        <v>121</v>
      </c>
      <c r="B1281" s="271">
        <v>5763</v>
      </c>
      <c r="C1281" s="271">
        <v>5763</v>
      </c>
      <c r="D1281" s="271">
        <v>0</v>
      </c>
      <c r="E1281" s="457">
        <v>0</v>
      </c>
      <c r="F1281" s="68">
        <v>0</v>
      </c>
    </row>
    <row r="1282" spans="1:6" ht="12.75">
      <c r="A1282" s="1050" t="s">
        <v>122</v>
      </c>
      <c r="B1282" s="68">
        <v>303359</v>
      </c>
      <c r="C1282" s="68">
        <v>303359</v>
      </c>
      <c r="D1282" s="68">
        <v>106333</v>
      </c>
      <c r="E1282" s="457">
        <v>35.05186923743815</v>
      </c>
      <c r="F1282" s="68">
        <v>0</v>
      </c>
    </row>
    <row r="1283" spans="1:6" ht="12.75">
      <c r="A1283" s="1049" t="s">
        <v>1526</v>
      </c>
      <c r="B1283" s="68">
        <v>332315</v>
      </c>
      <c r="C1283" s="68">
        <v>332315</v>
      </c>
      <c r="D1283" s="68">
        <v>88260</v>
      </c>
      <c r="E1283" s="457">
        <v>26.559138167100492</v>
      </c>
      <c r="F1283" s="68">
        <v>0</v>
      </c>
    </row>
    <row r="1284" spans="1:6" ht="12.75">
      <c r="A1284" s="1051" t="s">
        <v>1553</v>
      </c>
      <c r="B1284" s="68">
        <v>332315</v>
      </c>
      <c r="C1284" s="68">
        <v>332315</v>
      </c>
      <c r="D1284" s="68">
        <v>88260</v>
      </c>
      <c r="E1284" s="457">
        <v>26.559138167100492</v>
      </c>
      <c r="F1284" s="68">
        <v>0</v>
      </c>
    </row>
    <row r="1285" spans="1:6" ht="12.75">
      <c r="A1285" s="1052" t="s">
        <v>650</v>
      </c>
      <c r="B1285" s="68">
        <v>332315</v>
      </c>
      <c r="C1285" s="68">
        <v>332315</v>
      </c>
      <c r="D1285" s="68">
        <v>88260</v>
      </c>
      <c r="E1285" s="457">
        <v>26.559138167100492</v>
      </c>
      <c r="F1285" s="68">
        <v>0</v>
      </c>
    </row>
    <row r="1286" spans="1:6" ht="25.5">
      <c r="A1286" s="327" t="s">
        <v>1346</v>
      </c>
      <c r="B1286" s="28"/>
      <c r="C1286" s="28"/>
      <c r="D1286" s="28"/>
      <c r="E1286" s="457"/>
      <c r="F1286" s="68"/>
    </row>
    <row r="1287" spans="1:6" s="1055" customFormat="1" ht="12.75" customHeight="1">
      <c r="A1287" s="394" t="s">
        <v>1320</v>
      </c>
      <c r="B1287" s="68"/>
      <c r="C1287" s="68"/>
      <c r="D1287" s="68"/>
      <c r="E1287" s="457"/>
      <c r="F1287" s="68"/>
    </row>
    <row r="1288" spans="1:7" s="1073" customFormat="1" ht="12.75" customHeight="1">
      <c r="A1288" s="1049" t="s">
        <v>1270</v>
      </c>
      <c r="B1288" s="68">
        <v>560694</v>
      </c>
      <c r="C1288" s="68">
        <v>548944</v>
      </c>
      <c r="D1288" s="68">
        <v>164754</v>
      </c>
      <c r="E1288" s="457">
        <v>29.38394204325354</v>
      </c>
      <c r="F1288" s="68">
        <v>13961</v>
      </c>
      <c r="G1288" s="1092"/>
    </row>
    <row r="1289" spans="1:7" s="1073" customFormat="1" ht="12.75" customHeight="1">
      <c r="A1289" s="1051" t="s">
        <v>1271</v>
      </c>
      <c r="B1289" s="68">
        <v>132894</v>
      </c>
      <c r="C1289" s="68">
        <v>121144</v>
      </c>
      <c r="D1289" s="68">
        <v>121144</v>
      </c>
      <c r="E1289" s="457">
        <v>91.15836681866752</v>
      </c>
      <c r="F1289" s="68">
        <v>6216</v>
      </c>
      <c r="G1289" s="1092"/>
    </row>
    <row r="1290" spans="1:7" s="1073" customFormat="1" ht="12.75" customHeight="1">
      <c r="A1290" s="1051" t="s">
        <v>122</v>
      </c>
      <c r="B1290" s="68">
        <v>427800</v>
      </c>
      <c r="C1290" s="68">
        <v>427800</v>
      </c>
      <c r="D1290" s="68">
        <v>43610</v>
      </c>
      <c r="E1290" s="457">
        <v>10.194015895278168</v>
      </c>
      <c r="F1290" s="68">
        <v>7745</v>
      </c>
      <c r="G1290" s="1092"/>
    </row>
    <row r="1291" spans="1:7" s="1073" customFormat="1" ht="12.75" customHeight="1">
      <c r="A1291" s="1060" t="s">
        <v>1526</v>
      </c>
      <c r="B1291" s="68">
        <v>560694</v>
      </c>
      <c r="C1291" s="68">
        <v>548944</v>
      </c>
      <c r="D1291" s="68">
        <v>120585</v>
      </c>
      <c r="E1291" s="457">
        <v>21.506383160868495</v>
      </c>
      <c r="F1291" s="68">
        <v>22681</v>
      </c>
      <c r="G1291" s="1092"/>
    </row>
    <row r="1292" spans="1:7" s="1055" customFormat="1" ht="12.75" customHeight="1">
      <c r="A1292" s="1051" t="s">
        <v>1553</v>
      </c>
      <c r="B1292" s="68">
        <v>560694</v>
      </c>
      <c r="C1292" s="68">
        <v>548944</v>
      </c>
      <c r="D1292" s="68">
        <v>120585</v>
      </c>
      <c r="E1292" s="457">
        <v>21.506383160868495</v>
      </c>
      <c r="F1292" s="68">
        <v>22681</v>
      </c>
      <c r="G1292" s="1093"/>
    </row>
    <row r="1293" spans="1:7" s="1055" customFormat="1" ht="12.75" customHeight="1">
      <c r="A1293" s="1057" t="s">
        <v>650</v>
      </c>
      <c r="B1293" s="68">
        <v>560694</v>
      </c>
      <c r="C1293" s="68">
        <v>548944</v>
      </c>
      <c r="D1293" s="68">
        <v>120585</v>
      </c>
      <c r="E1293" s="457">
        <v>21.506383160868495</v>
      </c>
      <c r="F1293" s="68">
        <v>22681</v>
      </c>
      <c r="G1293" s="1093"/>
    </row>
    <row r="1294" spans="1:6" s="1055" customFormat="1" ht="12.75" customHeight="1">
      <c r="A1294" s="322" t="s">
        <v>1290</v>
      </c>
      <c r="B1294" s="68"/>
      <c r="C1294" s="68"/>
      <c r="D1294" s="68"/>
      <c r="E1294" s="457"/>
      <c r="F1294" s="68"/>
    </row>
    <row r="1295" spans="1:6" s="1055" customFormat="1" ht="12.75" customHeight="1">
      <c r="A1295" s="1049" t="s">
        <v>1270</v>
      </c>
      <c r="B1295" s="68">
        <v>1303139</v>
      </c>
      <c r="C1295" s="68">
        <v>1295820</v>
      </c>
      <c r="D1295" s="68">
        <v>171334</v>
      </c>
      <c r="E1295" s="457">
        <v>13.14779160166337</v>
      </c>
      <c r="F1295" s="68">
        <v>4392</v>
      </c>
    </row>
    <row r="1296" spans="1:6" s="1055" customFormat="1" ht="12.75" customHeight="1">
      <c r="A1296" s="1050" t="s">
        <v>1271</v>
      </c>
      <c r="B1296" s="68">
        <v>178653</v>
      </c>
      <c r="C1296" s="68">
        <v>171334</v>
      </c>
      <c r="D1296" s="68">
        <v>171334</v>
      </c>
      <c r="E1296" s="457">
        <v>95.9032314038947</v>
      </c>
      <c r="F1296" s="68">
        <v>4392</v>
      </c>
    </row>
    <row r="1297" spans="1:6" s="1055" customFormat="1" ht="12.75" customHeight="1">
      <c r="A1297" s="1050" t="s">
        <v>122</v>
      </c>
      <c r="B1297" s="68">
        <v>1124486</v>
      </c>
      <c r="C1297" s="68">
        <v>1124486</v>
      </c>
      <c r="D1297" s="68">
        <v>0</v>
      </c>
      <c r="E1297" s="457">
        <v>0</v>
      </c>
      <c r="F1297" s="68">
        <v>0</v>
      </c>
    </row>
    <row r="1298" spans="1:6" s="1055" customFormat="1" ht="12.75" customHeight="1">
      <c r="A1298" s="1060" t="s">
        <v>1526</v>
      </c>
      <c r="B1298" s="68">
        <v>1303139</v>
      </c>
      <c r="C1298" s="68">
        <v>1295820</v>
      </c>
      <c r="D1298" s="68">
        <v>37611</v>
      </c>
      <c r="E1298" s="457">
        <v>2.8861848198849085</v>
      </c>
      <c r="F1298" s="68">
        <v>9262</v>
      </c>
    </row>
    <row r="1299" spans="1:6" s="1055" customFormat="1" ht="12.75" customHeight="1">
      <c r="A1299" s="1051" t="s">
        <v>1553</v>
      </c>
      <c r="B1299" s="68">
        <v>1299625</v>
      </c>
      <c r="C1299" s="68">
        <v>1292306</v>
      </c>
      <c r="D1299" s="68">
        <v>34097</v>
      </c>
      <c r="E1299" s="457">
        <v>2.6236029623929977</v>
      </c>
      <c r="F1299" s="68">
        <v>7856</v>
      </c>
    </row>
    <row r="1300" spans="1:6" s="1055" customFormat="1" ht="12.75" customHeight="1">
      <c r="A1300" s="1057" t="s">
        <v>650</v>
      </c>
      <c r="B1300" s="68">
        <v>1299625</v>
      </c>
      <c r="C1300" s="68">
        <v>1292306</v>
      </c>
      <c r="D1300" s="68">
        <v>34097</v>
      </c>
      <c r="E1300" s="457">
        <v>2.6236029623929977</v>
      </c>
      <c r="F1300" s="68">
        <v>7856</v>
      </c>
    </row>
    <row r="1301" spans="1:6" s="1055" customFormat="1" ht="12.75" customHeight="1">
      <c r="A1301" s="1051" t="s">
        <v>1537</v>
      </c>
      <c r="B1301" s="68">
        <v>3514</v>
      </c>
      <c r="C1301" s="68">
        <v>3514</v>
      </c>
      <c r="D1301" s="68">
        <v>3514</v>
      </c>
      <c r="E1301" s="457">
        <v>100</v>
      </c>
      <c r="F1301" s="68">
        <v>1406</v>
      </c>
    </row>
    <row r="1302" spans="1:6" s="1055" customFormat="1" ht="12.75" customHeight="1">
      <c r="A1302" s="1057" t="s">
        <v>910</v>
      </c>
      <c r="B1302" s="68">
        <v>3514</v>
      </c>
      <c r="C1302" s="68">
        <v>3514</v>
      </c>
      <c r="D1302" s="68">
        <v>3514</v>
      </c>
      <c r="E1302" s="457">
        <v>100</v>
      </c>
      <c r="F1302" s="68">
        <v>1406</v>
      </c>
    </row>
    <row r="1303" spans="1:6" ht="12.75">
      <c r="A1303" s="322" t="s">
        <v>1297</v>
      </c>
      <c r="B1303" s="68"/>
      <c r="C1303" s="68"/>
      <c r="D1303" s="68"/>
      <c r="E1303" s="457"/>
      <c r="F1303" s="68"/>
    </row>
    <row r="1304" spans="1:6" ht="12.75">
      <c r="A1304" s="1049" t="s">
        <v>1270</v>
      </c>
      <c r="B1304" s="68">
        <v>103163</v>
      </c>
      <c r="C1304" s="68">
        <v>103163</v>
      </c>
      <c r="D1304" s="68">
        <v>103163</v>
      </c>
      <c r="E1304" s="457">
        <v>100</v>
      </c>
      <c r="F1304" s="68">
        <v>7632</v>
      </c>
    </row>
    <row r="1305" spans="1:6" ht="12.75">
      <c r="A1305" s="1051" t="s">
        <v>1271</v>
      </c>
      <c r="B1305" s="68">
        <v>103163</v>
      </c>
      <c r="C1305" s="68">
        <v>103163</v>
      </c>
      <c r="D1305" s="68">
        <v>103163</v>
      </c>
      <c r="E1305" s="457">
        <v>100</v>
      </c>
      <c r="F1305" s="68">
        <v>7632</v>
      </c>
    </row>
    <row r="1306" spans="1:6" ht="12.75">
      <c r="A1306" s="1049" t="s">
        <v>1526</v>
      </c>
      <c r="B1306" s="68">
        <v>103163</v>
      </c>
      <c r="C1306" s="68">
        <v>103163</v>
      </c>
      <c r="D1306" s="68">
        <v>96395</v>
      </c>
      <c r="E1306" s="457">
        <v>93.43950835086223</v>
      </c>
      <c r="F1306" s="68">
        <v>10607</v>
      </c>
    </row>
    <row r="1307" spans="1:6" ht="12.75">
      <c r="A1307" s="1051" t="s">
        <v>1553</v>
      </c>
      <c r="B1307" s="68">
        <v>98579</v>
      </c>
      <c r="C1307" s="68">
        <v>98579</v>
      </c>
      <c r="D1307" s="68">
        <v>91811</v>
      </c>
      <c r="E1307" s="457">
        <v>93.13444039805638</v>
      </c>
      <c r="F1307" s="68">
        <v>9856</v>
      </c>
    </row>
    <row r="1308" spans="1:6" ht="12.75">
      <c r="A1308" s="1057" t="s">
        <v>650</v>
      </c>
      <c r="B1308" s="68">
        <v>98579</v>
      </c>
      <c r="C1308" s="68">
        <v>98579</v>
      </c>
      <c r="D1308" s="68">
        <v>91811</v>
      </c>
      <c r="E1308" s="457">
        <v>93.13444039805638</v>
      </c>
      <c r="F1308" s="68">
        <v>9856</v>
      </c>
    </row>
    <row r="1309" spans="1:6" ht="12.75">
      <c r="A1309" s="1051" t="s">
        <v>1537</v>
      </c>
      <c r="B1309" s="68">
        <v>4584</v>
      </c>
      <c r="C1309" s="68">
        <v>4584</v>
      </c>
      <c r="D1309" s="68">
        <v>4584</v>
      </c>
      <c r="E1309" s="457">
        <v>100</v>
      </c>
      <c r="F1309" s="68">
        <v>751</v>
      </c>
    </row>
    <row r="1310" spans="1:6" ht="12.75">
      <c r="A1310" s="1057" t="s">
        <v>910</v>
      </c>
      <c r="B1310" s="68">
        <v>4584</v>
      </c>
      <c r="C1310" s="68">
        <v>4584</v>
      </c>
      <c r="D1310" s="68">
        <v>4584</v>
      </c>
      <c r="E1310" s="457">
        <v>100</v>
      </c>
      <c r="F1310" s="68">
        <v>751</v>
      </c>
    </row>
    <row r="1311" spans="1:6" s="406" customFormat="1" ht="12" customHeight="1">
      <c r="A1311" s="394" t="s">
        <v>1300</v>
      </c>
      <c r="B1311" s="68"/>
      <c r="C1311" s="68"/>
      <c r="D1311" s="68"/>
      <c r="E1311" s="457"/>
      <c r="F1311" s="68"/>
    </row>
    <row r="1312" spans="1:6" s="406" customFormat="1" ht="12" customHeight="1">
      <c r="A1312" s="1049" t="s">
        <v>1270</v>
      </c>
      <c r="B1312" s="68">
        <v>2259293</v>
      </c>
      <c r="C1312" s="271">
        <v>1445816</v>
      </c>
      <c r="D1312" s="271">
        <v>1445816</v>
      </c>
      <c r="E1312" s="457">
        <v>63.99417870988845</v>
      </c>
      <c r="F1312" s="68">
        <v>32321</v>
      </c>
    </row>
    <row r="1313" spans="1:6" s="406" customFormat="1" ht="12" customHeight="1">
      <c r="A1313" s="1051" t="s">
        <v>1271</v>
      </c>
      <c r="B1313" s="68">
        <v>2259293</v>
      </c>
      <c r="C1313" s="271">
        <v>1445816</v>
      </c>
      <c r="D1313" s="271">
        <v>1445816</v>
      </c>
      <c r="E1313" s="457">
        <v>63.99417870988845</v>
      </c>
      <c r="F1313" s="68">
        <v>32321</v>
      </c>
    </row>
    <row r="1314" spans="1:6" s="1071" customFormat="1" ht="12" customHeight="1" hidden="1">
      <c r="A1314" s="1056" t="s">
        <v>121</v>
      </c>
      <c r="B1314" s="475">
        <v>0</v>
      </c>
      <c r="C1314" s="475">
        <v>0</v>
      </c>
      <c r="D1314" s="475">
        <v>0</v>
      </c>
      <c r="E1314" s="457" t="e">
        <v>#DIV/0!</v>
      </c>
      <c r="F1314" s="68">
        <v>0</v>
      </c>
    </row>
    <row r="1315" spans="1:6" s="406" customFormat="1" ht="12" customHeight="1">
      <c r="A1315" s="1060" t="s">
        <v>1526</v>
      </c>
      <c r="B1315" s="68">
        <v>2259293</v>
      </c>
      <c r="C1315" s="271">
        <v>1445816</v>
      </c>
      <c r="D1315" s="68">
        <v>693328</v>
      </c>
      <c r="E1315" s="457">
        <v>30.68783021945361</v>
      </c>
      <c r="F1315" s="68">
        <v>277839</v>
      </c>
    </row>
    <row r="1316" spans="1:6" s="406" customFormat="1" ht="12" customHeight="1">
      <c r="A1316" s="1051" t="s">
        <v>1553</v>
      </c>
      <c r="B1316" s="68">
        <v>2259293</v>
      </c>
      <c r="C1316" s="271">
        <v>1445816</v>
      </c>
      <c r="D1316" s="68">
        <v>693328</v>
      </c>
      <c r="E1316" s="457">
        <v>30.68783021945361</v>
      </c>
      <c r="F1316" s="68">
        <v>277839</v>
      </c>
    </row>
    <row r="1317" spans="1:6" s="406" customFormat="1" ht="12" customHeight="1">
      <c r="A1317" s="1057" t="s">
        <v>650</v>
      </c>
      <c r="B1317" s="68">
        <v>213867</v>
      </c>
      <c r="C1317" s="271">
        <v>199584</v>
      </c>
      <c r="D1317" s="271">
        <v>172440</v>
      </c>
      <c r="E1317" s="457">
        <v>80.62955014097547</v>
      </c>
      <c r="F1317" s="68">
        <v>5116</v>
      </c>
    </row>
    <row r="1318" spans="1:6" s="406" customFormat="1" ht="12" customHeight="1">
      <c r="A1318" s="1057" t="s">
        <v>1629</v>
      </c>
      <c r="B1318" s="68">
        <v>2045426</v>
      </c>
      <c r="C1318" s="271">
        <v>1246232</v>
      </c>
      <c r="D1318" s="271">
        <v>520888</v>
      </c>
      <c r="E1318" s="457">
        <v>25.465990947607004</v>
      </c>
      <c r="F1318" s="68">
        <v>272723</v>
      </c>
    </row>
    <row r="1319" spans="1:6" s="406" customFormat="1" ht="12" customHeight="1">
      <c r="A1319" s="1058" t="s">
        <v>1638</v>
      </c>
      <c r="B1319" s="68">
        <v>2045426</v>
      </c>
      <c r="C1319" s="271">
        <v>1246232</v>
      </c>
      <c r="D1319" s="271">
        <v>520888</v>
      </c>
      <c r="E1319" s="457">
        <v>25.465990947607004</v>
      </c>
      <c r="F1319" s="68">
        <v>272723</v>
      </c>
    </row>
    <row r="1320" spans="1:6" s="406" customFormat="1" ht="12" customHeight="1">
      <c r="A1320" s="322" t="s">
        <v>631</v>
      </c>
      <c r="B1320" s="68"/>
      <c r="C1320" s="68"/>
      <c r="D1320" s="68"/>
      <c r="E1320" s="457"/>
      <c r="F1320" s="68"/>
    </row>
    <row r="1321" spans="1:6" s="406" customFormat="1" ht="12" customHeight="1">
      <c r="A1321" s="394" t="s">
        <v>1320</v>
      </c>
      <c r="B1321" s="68"/>
      <c r="C1321" s="68"/>
      <c r="D1321" s="68"/>
      <c r="E1321" s="457"/>
      <c r="F1321" s="68"/>
    </row>
    <row r="1322" spans="1:6" s="406" customFormat="1" ht="12" customHeight="1">
      <c r="A1322" s="1049" t="s">
        <v>1270</v>
      </c>
      <c r="B1322" s="68">
        <v>65100</v>
      </c>
      <c r="C1322" s="68">
        <v>65100</v>
      </c>
      <c r="D1322" s="68">
        <v>51453</v>
      </c>
      <c r="E1322" s="457">
        <v>79.036866359447</v>
      </c>
      <c r="F1322" s="68">
        <v>0</v>
      </c>
    </row>
    <row r="1323" spans="1:6" s="406" customFormat="1" ht="12" customHeight="1">
      <c r="A1323" s="1051" t="s">
        <v>1271</v>
      </c>
      <c r="B1323" s="68">
        <v>1848</v>
      </c>
      <c r="C1323" s="68">
        <v>1848</v>
      </c>
      <c r="D1323" s="68">
        <v>1848</v>
      </c>
      <c r="E1323" s="457">
        <v>100</v>
      </c>
      <c r="F1323" s="68">
        <v>0</v>
      </c>
    </row>
    <row r="1324" spans="1:6" s="406" customFormat="1" ht="12" customHeight="1">
      <c r="A1324" s="1051" t="s">
        <v>122</v>
      </c>
      <c r="B1324" s="68">
        <v>63252</v>
      </c>
      <c r="C1324" s="68">
        <v>63252</v>
      </c>
      <c r="D1324" s="68">
        <v>49605</v>
      </c>
      <c r="E1324" s="457">
        <v>78.42439764750522</v>
      </c>
      <c r="F1324" s="68">
        <v>0</v>
      </c>
    </row>
    <row r="1325" spans="1:6" s="406" customFormat="1" ht="12" customHeight="1">
      <c r="A1325" s="1060" t="s">
        <v>1526</v>
      </c>
      <c r="B1325" s="68">
        <v>70280</v>
      </c>
      <c r="C1325" s="68">
        <v>70280</v>
      </c>
      <c r="D1325" s="68">
        <v>52123</v>
      </c>
      <c r="E1325" s="457">
        <v>74.16476949345476</v>
      </c>
      <c r="F1325" s="68">
        <v>0</v>
      </c>
    </row>
    <row r="1326" spans="1:6" s="406" customFormat="1" ht="12" customHeight="1">
      <c r="A1326" s="1051" t="s">
        <v>1553</v>
      </c>
      <c r="B1326" s="68">
        <v>70280</v>
      </c>
      <c r="C1326" s="68">
        <v>70280</v>
      </c>
      <c r="D1326" s="68">
        <v>52123</v>
      </c>
      <c r="E1326" s="457">
        <v>74.16476949345476</v>
      </c>
      <c r="F1326" s="68">
        <v>0</v>
      </c>
    </row>
    <row r="1327" spans="1:6" s="406" customFormat="1" ht="12" customHeight="1">
      <c r="A1327" s="1057" t="s">
        <v>650</v>
      </c>
      <c r="B1327" s="68">
        <v>70280</v>
      </c>
      <c r="C1327" s="68">
        <v>70280</v>
      </c>
      <c r="D1327" s="68">
        <v>52123</v>
      </c>
      <c r="E1327" s="457">
        <v>74.16476949345476</v>
      </c>
      <c r="F1327" s="68">
        <v>0</v>
      </c>
    </row>
    <row r="1328" spans="1:6" s="406" customFormat="1" ht="12" customHeight="1">
      <c r="A1328" s="396" t="s">
        <v>1541</v>
      </c>
      <c r="B1328" s="68">
        <v>-5180</v>
      </c>
      <c r="C1328" s="68">
        <v>-5180</v>
      </c>
      <c r="D1328" s="68">
        <v>-670</v>
      </c>
      <c r="E1328" s="457" t="s">
        <v>1083</v>
      </c>
      <c r="F1328" s="68">
        <v>0</v>
      </c>
    </row>
    <row r="1329" spans="1:6" s="406" customFormat="1" ht="26.25" customHeight="1">
      <c r="A1329" s="392" t="s">
        <v>1281</v>
      </c>
      <c r="B1329" s="68">
        <v>5180</v>
      </c>
      <c r="C1329" s="68">
        <v>5180</v>
      </c>
      <c r="D1329" s="68" t="s">
        <v>1083</v>
      </c>
      <c r="E1329" s="457" t="s">
        <v>1083</v>
      </c>
      <c r="F1329" s="68" t="s">
        <v>1083</v>
      </c>
    </row>
    <row r="1330" spans="1:6" s="406" customFormat="1" ht="12" customHeight="1">
      <c r="A1330" s="322" t="s">
        <v>1347</v>
      </c>
      <c r="B1330" s="68"/>
      <c r="C1330" s="68"/>
      <c r="D1330" s="68"/>
      <c r="E1330" s="457"/>
      <c r="F1330" s="68"/>
    </row>
    <row r="1331" spans="1:6" s="406" customFormat="1" ht="12" customHeight="1">
      <c r="A1331" s="322" t="s">
        <v>1315</v>
      </c>
      <c r="B1331" s="68"/>
      <c r="C1331" s="68"/>
      <c r="D1331" s="68"/>
      <c r="E1331" s="457"/>
      <c r="F1331" s="68"/>
    </row>
    <row r="1332" spans="1:6" s="406" customFormat="1" ht="12" customHeight="1">
      <c r="A1332" s="1049" t="s">
        <v>1270</v>
      </c>
      <c r="B1332" s="68">
        <v>435</v>
      </c>
      <c r="C1332" s="68">
        <v>0</v>
      </c>
      <c r="D1332" s="68">
        <v>0</v>
      </c>
      <c r="E1332" s="457">
        <v>0</v>
      </c>
      <c r="F1332" s="68">
        <v>0</v>
      </c>
    </row>
    <row r="1333" spans="1:6" s="406" customFormat="1" ht="12" customHeight="1">
      <c r="A1333" s="1050" t="s">
        <v>1271</v>
      </c>
      <c r="B1333" s="68">
        <v>435</v>
      </c>
      <c r="C1333" s="68">
        <v>0</v>
      </c>
      <c r="D1333" s="68">
        <v>0</v>
      </c>
      <c r="E1333" s="457">
        <v>0</v>
      </c>
      <c r="F1333" s="68">
        <v>0</v>
      </c>
    </row>
    <row r="1334" spans="1:6" s="406" customFormat="1" ht="12" customHeight="1">
      <c r="A1334" s="1049" t="s">
        <v>1526</v>
      </c>
      <c r="B1334" s="68">
        <v>435</v>
      </c>
      <c r="C1334" s="68">
        <v>0</v>
      </c>
      <c r="D1334" s="68">
        <v>0</v>
      </c>
      <c r="E1334" s="457">
        <v>0</v>
      </c>
      <c r="F1334" s="68">
        <v>0</v>
      </c>
    </row>
    <row r="1335" spans="1:6" s="406" customFormat="1" ht="12" customHeight="1">
      <c r="A1335" s="1051" t="s">
        <v>1553</v>
      </c>
      <c r="B1335" s="68">
        <v>435</v>
      </c>
      <c r="C1335" s="68">
        <v>0</v>
      </c>
      <c r="D1335" s="68">
        <v>0</v>
      </c>
      <c r="E1335" s="457">
        <v>0</v>
      </c>
      <c r="F1335" s="68">
        <v>0</v>
      </c>
    </row>
    <row r="1336" spans="1:6" s="406" customFormat="1" ht="12" customHeight="1">
      <c r="A1336" s="1052" t="s">
        <v>1629</v>
      </c>
      <c r="B1336" s="68">
        <v>435</v>
      </c>
      <c r="C1336" s="68">
        <v>0</v>
      </c>
      <c r="D1336" s="68">
        <v>0</v>
      </c>
      <c r="E1336" s="457">
        <v>0</v>
      </c>
      <c r="F1336" s="68">
        <v>0</v>
      </c>
    </row>
    <row r="1337" spans="1:6" s="406" customFormat="1" ht="12" customHeight="1">
      <c r="A1337" s="1053" t="s">
        <v>1308</v>
      </c>
      <c r="B1337" s="68">
        <v>435</v>
      </c>
      <c r="C1337" s="68">
        <v>0</v>
      </c>
      <c r="D1337" s="68">
        <v>0</v>
      </c>
      <c r="E1337" s="457">
        <v>0</v>
      </c>
      <c r="F1337" s="68">
        <v>0</v>
      </c>
    </row>
    <row r="1338" spans="1:6" ht="25.5">
      <c r="A1338" s="463" t="s">
        <v>1348</v>
      </c>
      <c r="B1338" s="68"/>
      <c r="C1338" s="68"/>
      <c r="D1338" s="68"/>
      <c r="E1338" s="457"/>
      <c r="F1338" s="68"/>
    </row>
    <row r="1339" spans="1:6" ht="12.75">
      <c r="A1339" s="322" t="s">
        <v>1297</v>
      </c>
      <c r="B1339" s="68"/>
      <c r="C1339" s="68"/>
      <c r="D1339" s="68"/>
      <c r="E1339" s="457"/>
      <c r="F1339" s="68"/>
    </row>
    <row r="1340" spans="1:6" ht="12.75">
      <c r="A1340" s="1049" t="s">
        <v>1270</v>
      </c>
      <c r="B1340" s="68">
        <v>980511</v>
      </c>
      <c r="C1340" s="68">
        <v>971543</v>
      </c>
      <c r="D1340" s="68">
        <v>971543</v>
      </c>
      <c r="E1340" s="457">
        <v>99.08537487085816</v>
      </c>
      <c r="F1340" s="68">
        <v>41126</v>
      </c>
    </row>
    <row r="1341" spans="1:6" ht="12.75">
      <c r="A1341" s="1051" t="s">
        <v>1271</v>
      </c>
      <c r="B1341" s="68">
        <v>980511</v>
      </c>
      <c r="C1341" s="68">
        <v>971543</v>
      </c>
      <c r="D1341" s="68">
        <v>971543</v>
      </c>
      <c r="E1341" s="457">
        <v>99.08537487085816</v>
      </c>
      <c r="F1341" s="68">
        <v>41126</v>
      </c>
    </row>
    <row r="1342" spans="1:6" ht="12.75" hidden="1">
      <c r="A1342" s="1056" t="s">
        <v>121</v>
      </c>
      <c r="B1342" s="475">
        <v>0</v>
      </c>
      <c r="C1342" s="475">
        <v>0</v>
      </c>
      <c r="D1342" s="475">
        <v>0</v>
      </c>
      <c r="E1342" s="457" t="e">
        <v>#DIV/0!</v>
      </c>
      <c r="F1342" s="68">
        <v>0</v>
      </c>
    </row>
    <row r="1343" spans="1:6" ht="12.75">
      <c r="A1343" s="303" t="s">
        <v>1349</v>
      </c>
      <c r="B1343" s="68">
        <v>980511</v>
      </c>
      <c r="C1343" s="68">
        <v>971543</v>
      </c>
      <c r="D1343" s="68">
        <v>820053</v>
      </c>
      <c r="E1343" s="457">
        <v>83.63526773284542</v>
      </c>
      <c r="F1343" s="68">
        <v>135692</v>
      </c>
    </row>
    <row r="1344" spans="1:6" ht="12.75">
      <c r="A1344" s="1051" t="s">
        <v>1553</v>
      </c>
      <c r="B1344" s="68">
        <v>39385</v>
      </c>
      <c r="C1344" s="68">
        <v>34965</v>
      </c>
      <c r="D1344" s="68">
        <v>21467</v>
      </c>
      <c r="E1344" s="457">
        <v>54.505522407007746</v>
      </c>
      <c r="F1344" s="68">
        <v>3215</v>
      </c>
    </row>
    <row r="1345" spans="1:6" ht="12.75">
      <c r="A1345" s="1057" t="s">
        <v>650</v>
      </c>
      <c r="B1345" s="68">
        <v>39385</v>
      </c>
      <c r="C1345" s="68">
        <v>34965</v>
      </c>
      <c r="D1345" s="68">
        <v>21467</v>
      </c>
      <c r="E1345" s="457">
        <v>54.505522407007746</v>
      </c>
      <c r="F1345" s="68">
        <v>3215</v>
      </c>
    </row>
    <row r="1346" spans="1:6" ht="12.75">
      <c r="A1346" s="1051" t="s">
        <v>1537</v>
      </c>
      <c r="B1346" s="68">
        <v>941126</v>
      </c>
      <c r="C1346" s="68">
        <v>936578</v>
      </c>
      <c r="D1346" s="68">
        <v>798586</v>
      </c>
      <c r="E1346" s="457">
        <v>84.85431281252457</v>
      </c>
      <c r="F1346" s="68">
        <v>132477</v>
      </c>
    </row>
    <row r="1347" spans="1:6" ht="12.75">
      <c r="A1347" s="1052" t="s">
        <v>914</v>
      </c>
      <c r="B1347" s="68">
        <v>941126</v>
      </c>
      <c r="C1347" s="68">
        <v>936578</v>
      </c>
      <c r="D1347" s="68">
        <v>798586</v>
      </c>
      <c r="E1347" s="457">
        <v>84.85431281252457</v>
      </c>
      <c r="F1347" s="68">
        <v>132477</v>
      </c>
    </row>
    <row r="1348" spans="1:6" ht="25.5">
      <c r="A1348" s="463" t="s">
        <v>1322</v>
      </c>
      <c r="B1348" s="68"/>
      <c r="C1348" s="68"/>
      <c r="D1348" s="68"/>
      <c r="E1348" s="457"/>
      <c r="F1348" s="68"/>
    </row>
    <row r="1349" spans="1:6" ht="12.75">
      <c r="A1349" s="1050" t="s">
        <v>1270</v>
      </c>
      <c r="B1349" s="68">
        <v>890000</v>
      </c>
      <c r="C1349" s="68">
        <v>742700</v>
      </c>
      <c r="D1349" s="68">
        <v>742700</v>
      </c>
      <c r="E1349" s="457">
        <v>83.4494382022472</v>
      </c>
      <c r="F1349" s="68">
        <v>78300</v>
      </c>
    </row>
    <row r="1350" spans="1:6" ht="12.75">
      <c r="A1350" s="1052" t="s">
        <v>1271</v>
      </c>
      <c r="B1350" s="68">
        <v>890000</v>
      </c>
      <c r="C1350" s="68">
        <v>742700</v>
      </c>
      <c r="D1350" s="68">
        <v>742700</v>
      </c>
      <c r="E1350" s="457">
        <v>83.4494382022472</v>
      </c>
      <c r="F1350" s="68">
        <v>78300</v>
      </c>
    </row>
    <row r="1351" spans="1:6" ht="12.75">
      <c r="A1351" s="1050" t="s">
        <v>1526</v>
      </c>
      <c r="B1351" s="68">
        <v>890000</v>
      </c>
      <c r="C1351" s="68">
        <v>742700</v>
      </c>
      <c r="D1351" s="68">
        <v>206693</v>
      </c>
      <c r="E1351" s="457">
        <v>23.22393258426966</v>
      </c>
      <c r="F1351" s="68">
        <v>2313</v>
      </c>
    </row>
    <row r="1352" spans="1:6" ht="12.75">
      <c r="A1352" s="1050" t="s">
        <v>1537</v>
      </c>
      <c r="B1352" s="68">
        <v>890000</v>
      </c>
      <c r="C1352" s="68">
        <v>742700</v>
      </c>
      <c r="D1352" s="68">
        <v>206693</v>
      </c>
      <c r="E1352" s="457">
        <v>23.22393258426966</v>
      </c>
      <c r="F1352" s="68">
        <v>2313</v>
      </c>
    </row>
    <row r="1353" spans="1:6" ht="12.75">
      <c r="A1353" s="1052" t="s">
        <v>1659</v>
      </c>
      <c r="B1353" s="68">
        <v>890000</v>
      </c>
      <c r="C1353" s="68">
        <v>742700</v>
      </c>
      <c r="D1353" s="68">
        <v>206693</v>
      </c>
      <c r="E1353" s="457">
        <v>23.22393258426966</v>
      </c>
      <c r="F1353" s="68">
        <v>2313</v>
      </c>
    </row>
    <row r="1354" spans="1:6" ht="12.75">
      <c r="A1354" s="324" t="s">
        <v>1350</v>
      </c>
      <c r="B1354" s="28"/>
      <c r="C1354" s="28"/>
      <c r="D1354" s="28"/>
      <c r="E1354" s="457"/>
      <c r="F1354" s="68"/>
    </row>
    <row r="1355" spans="1:6" s="1055" customFormat="1" ht="12.75">
      <c r="A1355" s="394" t="s">
        <v>1320</v>
      </c>
      <c r="B1355" s="68"/>
      <c r="C1355" s="68"/>
      <c r="D1355" s="68"/>
      <c r="E1355" s="457"/>
      <c r="F1355" s="68"/>
    </row>
    <row r="1356" spans="1:7" s="1073" customFormat="1" ht="12" customHeight="1">
      <c r="A1356" s="1049" t="s">
        <v>1270</v>
      </c>
      <c r="B1356" s="68">
        <v>742962</v>
      </c>
      <c r="C1356" s="68">
        <v>720645</v>
      </c>
      <c r="D1356" s="68">
        <v>446086</v>
      </c>
      <c r="E1356" s="457">
        <v>60.041563363940554</v>
      </c>
      <c r="F1356" s="68">
        <v>10964</v>
      </c>
      <c r="G1356" s="1092"/>
    </row>
    <row r="1357" spans="1:7" s="1090" customFormat="1" ht="12.75">
      <c r="A1357" s="1050" t="s">
        <v>1271</v>
      </c>
      <c r="B1357" s="68">
        <v>2260</v>
      </c>
      <c r="C1357" s="68">
        <v>2260</v>
      </c>
      <c r="D1357" s="68">
        <v>2260</v>
      </c>
      <c r="E1357" s="457">
        <v>100</v>
      </c>
      <c r="F1357" s="68">
        <v>0</v>
      </c>
      <c r="G1357" s="1089"/>
    </row>
    <row r="1358" spans="1:7" s="1090" customFormat="1" ht="12.75" hidden="1">
      <c r="A1358" s="1056" t="s">
        <v>121</v>
      </c>
      <c r="B1358" s="475">
        <v>0</v>
      </c>
      <c r="C1358" s="475">
        <v>0</v>
      </c>
      <c r="D1358" s="475">
        <v>0</v>
      </c>
      <c r="E1358" s="457" t="e">
        <v>#DIV/0!</v>
      </c>
      <c r="F1358" s="68">
        <v>0</v>
      </c>
      <c r="G1358" s="1089"/>
    </row>
    <row r="1359" spans="1:7" s="1073" customFormat="1" ht="12.75">
      <c r="A1359" s="1051" t="s">
        <v>122</v>
      </c>
      <c r="B1359" s="68">
        <v>740702</v>
      </c>
      <c r="C1359" s="68">
        <v>718385</v>
      </c>
      <c r="D1359" s="68">
        <v>443826</v>
      </c>
      <c r="E1359" s="457">
        <v>59.919643797370604</v>
      </c>
      <c r="F1359" s="68">
        <v>10964</v>
      </c>
      <c r="G1359" s="1092"/>
    </row>
    <row r="1360" spans="1:7" s="1073" customFormat="1" ht="12.75">
      <c r="A1360" s="1060" t="s">
        <v>1526</v>
      </c>
      <c r="B1360" s="68">
        <v>742962</v>
      </c>
      <c r="C1360" s="68">
        <v>720645</v>
      </c>
      <c r="D1360" s="68">
        <v>445284</v>
      </c>
      <c r="E1360" s="457">
        <v>59.933617062514635</v>
      </c>
      <c r="F1360" s="68">
        <v>10963</v>
      </c>
      <c r="G1360" s="1092"/>
    </row>
    <row r="1361" spans="1:7" s="1055" customFormat="1" ht="12.75">
      <c r="A1361" s="1051" t="s">
        <v>1553</v>
      </c>
      <c r="B1361" s="68">
        <v>742962</v>
      </c>
      <c r="C1361" s="68">
        <v>720645</v>
      </c>
      <c r="D1361" s="68">
        <v>445284</v>
      </c>
      <c r="E1361" s="457">
        <v>59.933617062514635</v>
      </c>
      <c r="F1361" s="68">
        <v>10963</v>
      </c>
      <c r="G1361" s="1093"/>
    </row>
    <row r="1362" spans="1:7" s="1055" customFormat="1" ht="12.75">
      <c r="A1362" s="1057" t="s">
        <v>650</v>
      </c>
      <c r="B1362" s="68">
        <v>742944</v>
      </c>
      <c r="C1362" s="68">
        <v>720627</v>
      </c>
      <c r="D1362" s="68">
        <v>445266</v>
      </c>
      <c r="E1362" s="457">
        <v>59.93264633673602</v>
      </c>
      <c r="F1362" s="68">
        <v>10963</v>
      </c>
      <c r="G1362" s="1093"/>
    </row>
    <row r="1363" spans="1:6" s="1055" customFormat="1" ht="12.75">
      <c r="A1363" s="1057" t="s">
        <v>1629</v>
      </c>
      <c r="B1363" s="68">
        <v>18</v>
      </c>
      <c r="C1363" s="68">
        <v>18</v>
      </c>
      <c r="D1363" s="68">
        <v>18</v>
      </c>
      <c r="E1363" s="457">
        <v>100</v>
      </c>
      <c r="F1363" s="68">
        <v>0</v>
      </c>
    </row>
    <row r="1364" spans="1:6" s="1055" customFormat="1" ht="12.75">
      <c r="A1364" s="1053" t="s">
        <v>1638</v>
      </c>
      <c r="B1364" s="68">
        <v>18</v>
      </c>
      <c r="C1364" s="68">
        <v>18</v>
      </c>
      <c r="D1364" s="68">
        <v>18</v>
      </c>
      <c r="E1364" s="457">
        <v>100</v>
      </c>
      <c r="F1364" s="68">
        <v>0</v>
      </c>
    </row>
    <row r="1365" spans="1:6" s="406" customFormat="1" ht="12" customHeight="1">
      <c r="A1365" s="394" t="s">
        <v>1297</v>
      </c>
      <c r="B1365" s="68"/>
      <c r="C1365" s="68"/>
      <c r="D1365" s="68"/>
      <c r="E1365" s="457"/>
      <c r="F1365" s="68"/>
    </row>
    <row r="1366" spans="1:6" s="406" customFormat="1" ht="12" customHeight="1">
      <c r="A1366" s="1060" t="s">
        <v>1270</v>
      </c>
      <c r="B1366" s="68">
        <v>3588347</v>
      </c>
      <c r="C1366" s="68">
        <v>2955825</v>
      </c>
      <c r="D1366" s="68">
        <v>2955825</v>
      </c>
      <c r="E1366" s="457">
        <v>82.37288645719045</v>
      </c>
      <c r="F1366" s="68">
        <v>291960</v>
      </c>
    </row>
    <row r="1367" spans="1:6" s="406" customFormat="1" ht="12" customHeight="1">
      <c r="A1367" s="1051" t="s">
        <v>1271</v>
      </c>
      <c r="B1367" s="68">
        <v>3588347</v>
      </c>
      <c r="C1367" s="68">
        <v>2955825</v>
      </c>
      <c r="D1367" s="68">
        <v>2955825</v>
      </c>
      <c r="E1367" s="457">
        <v>82.37288645719045</v>
      </c>
      <c r="F1367" s="68">
        <v>291960</v>
      </c>
    </row>
    <row r="1368" spans="1:6" s="406" customFormat="1" ht="12" customHeight="1">
      <c r="A1368" s="1060" t="s">
        <v>1526</v>
      </c>
      <c r="B1368" s="68">
        <v>3588347</v>
      </c>
      <c r="C1368" s="68">
        <v>2955825</v>
      </c>
      <c r="D1368" s="68">
        <v>1504727</v>
      </c>
      <c r="E1368" s="457">
        <v>41.933709309606904</v>
      </c>
      <c r="F1368" s="68">
        <v>404832</v>
      </c>
    </row>
    <row r="1369" spans="1:6" s="406" customFormat="1" ht="12" customHeight="1">
      <c r="A1369" s="1051" t="s">
        <v>1553</v>
      </c>
      <c r="B1369" s="68">
        <v>2971793</v>
      </c>
      <c r="C1369" s="68">
        <v>2492631</v>
      </c>
      <c r="D1369" s="68">
        <v>1168369</v>
      </c>
      <c r="E1369" s="457">
        <v>39.31528878357275</v>
      </c>
      <c r="F1369" s="68">
        <v>329448</v>
      </c>
    </row>
    <row r="1370" spans="1:6" s="406" customFormat="1" ht="12" customHeight="1">
      <c r="A1370" s="1057" t="s">
        <v>650</v>
      </c>
      <c r="B1370" s="68">
        <v>364545</v>
      </c>
      <c r="C1370" s="68">
        <v>300276</v>
      </c>
      <c r="D1370" s="68">
        <v>221239</v>
      </c>
      <c r="E1370" s="457">
        <v>60.68907816593288</v>
      </c>
      <c r="F1370" s="68">
        <v>38474</v>
      </c>
    </row>
    <row r="1371" spans="1:6" s="406" customFormat="1" ht="12" customHeight="1">
      <c r="A1371" s="1057" t="s">
        <v>1629</v>
      </c>
      <c r="B1371" s="68">
        <v>2607248</v>
      </c>
      <c r="C1371" s="68">
        <v>2192355</v>
      </c>
      <c r="D1371" s="68">
        <v>947130</v>
      </c>
      <c r="E1371" s="457">
        <v>36.32680895718398</v>
      </c>
      <c r="F1371" s="68">
        <v>290974</v>
      </c>
    </row>
    <row r="1372" spans="1:6" s="406" customFormat="1" ht="12" customHeight="1">
      <c r="A1372" s="1058" t="s">
        <v>1303</v>
      </c>
      <c r="B1372" s="68">
        <v>2607248</v>
      </c>
      <c r="C1372" s="68">
        <v>2192355</v>
      </c>
      <c r="D1372" s="68">
        <v>947130</v>
      </c>
      <c r="E1372" s="457">
        <v>36.32680895718398</v>
      </c>
      <c r="F1372" s="68">
        <v>290974</v>
      </c>
    </row>
    <row r="1373" spans="1:6" s="406" customFormat="1" ht="12" customHeight="1">
      <c r="A1373" s="1051" t="s">
        <v>1537</v>
      </c>
      <c r="B1373" s="68">
        <v>616554</v>
      </c>
      <c r="C1373" s="68">
        <v>463194</v>
      </c>
      <c r="D1373" s="68">
        <v>336358</v>
      </c>
      <c r="E1373" s="457">
        <v>54.55450779655959</v>
      </c>
      <c r="F1373" s="68">
        <v>75384</v>
      </c>
    </row>
    <row r="1374" spans="1:6" s="406" customFormat="1" ht="12" customHeight="1">
      <c r="A1374" s="1058" t="s">
        <v>910</v>
      </c>
      <c r="B1374" s="68">
        <v>616554</v>
      </c>
      <c r="C1374" s="68">
        <v>463194</v>
      </c>
      <c r="D1374" s="68">
        <v>336358</v>
      </c>
      <c r="E1374" s="457">
        <v>54.55450779655959</v>
      </c>
      <c r="F1374" s="68">
        <v>75384</v>
      </c>
    </row>
    <row r="1375" spans="1:6" s="406" customFormat="1" ht="12" customHeight="1">
      <c r="A1375" s="322" t="s">
        <v>1300</v>
      </c>
      <c r="B1375" s="68"/>
      <c r="C1375" s="68"/>
      <c r="D1375" s="68"/>
      <c r="E1375" s="457"/>
      <c r="F1375" s="68"/>
    </row>
    <row r="1376" spans="1:6" s="406" customFormat="1" ht="12" customHeight="1">
      <c r="A1376" s="1060" t="s">
        <v>1270</v>
      </c>
      <c r="B1376" s="68">
        <v>169650</v>
      </c>
      <c r="C1376" s="68">
        <v>144279</v>
      </c>
      <c r="D1376" s="68">
        <v>144279</v>
      </c>
      <c r="E1376" s="457">
        <v>85.0450928381963</v>
      </c>
      <c r="F1376" s="68">
        <v>11159</v>
      </c>
    </row>
    <row r="1377" spans="1:6" s="406" customFormat="1" ht="12" customHeight="1">
      <c r="A1377" s="1051" t="s">
        <v>1271</v>
      </c>
      <c r="B1377" s="68">
        <v>169650</v>
      </c>
      <c r="C1377" s="68">
        <v>144279</v>
      </c>
      <c r="D1377" s="68">
        <v>144279</v>
      </c>
      <c r="E1377" s="457">
        <v>85.0450928381963</v>
      </c>
      <c r="F1377" s="68">
        <v>11159</v>
      </c>
    </row>
    <row r="1378" spans="1:6" s="406" customFormat="1" ht="12" customHeight="1">
      <c r="A1378" s="1060" t="s">
        <v>1526</v>
      </c>
      <c r="B1378" s="68">
        <v>169650</v>
      </c>
      <c r="C1378" s="68">
        <v>144279</v>
      </c>
      <c r="D1378" s="68">
        <v>111919</v>
      </c>
      <c r="E1378" s="457">
        <v>65.97052755673445</v>
      </c>
      <c r="F1378" s="68">
        <v>8882</v>
      </c>
    </row>
    <row r="1379" spans="1:6" s="406" customFormat="1" ht="12" customHeight="1">
      <c r="A1379" s="1051" t="s">
        <v>1553</v>
      </c>
      <c r="B1379" s="68">
        <v>169650</v>
      </c>
      <c r="C1379" s="68">
        <v>144279</v>
      </c>
      <c r="D1379" s="68">
        <v>111919</v>
      </c>
      <c r="E1379" s="457">
        <v>65.97052755673445</v>
      </c>
      <c r="F1379" s="68">
        <v>8882</v>
      </c>
    </row>
    <row r="1380" spans="1:6" s="406" customFormat="1" ht="12" customHeight="1">
      <c r="A1380" s="1057" t="s">
        <v>1629</v>
      </c>
      <c r="B1380" s="68">
        <v>169650</v>
      </c>
      <c r="C1380" s="68">
        <v>144279</v>
      </c>
      <c r="D1380" s="68">
        <v>111919</v>
      </c>
      <c r="E1380" s="457">
        <v>65.97052755673445</v>
      </c>
      <c r="F1380" s="68">
        <v>8882</v>
      </c>
    </row>
    <row r="1381" spans="1:6" s="406" customFormat="1" ht="12" customHeight="1">
      <c r="A1381" s="1058" t="s">
        <v>1638</v>
      </c>
      <c r="B1381" s="68">
        <v>169650</v>
      </c>
      <c r="C1381" s="68">
        <v>144279</v>
      </c>
      <c r="D1381" s="68">
        <v>111919</v>
      </c>
      <c r="E1381" s="457">
        <v>65.97052755673445</v>
      </c>
      <c r="F1381" s="68">
        <v>8882</v>
      </c>
    </row>
    <row r="1382" spans="1:6" s="406" customFormat="1" ht="12" customHeight="1">
      <c r="A1382" s="322" t="s">
        <v>1307</v>
      </c>
      <c r="B1382" s="68"/>
      <c r="C1382" s="68"/>
      <c r="D1382" s="68"/>
      <c r="E1382" s="457"/>
      <c r="F1382" s="68"/>
    </row>
    <row r="1383" spans="1:6" s="406" customFormat="1" ht="12" customHeight="1">
      <c r="A1383" s="1049" t="s">
        <v>1270</v>
      </c>
      <c r="B1383" s="68">
        <v>1358485</v>
      </c>
      <c r="C1383" s="68">
        <v>1272695</v>
      </c>
      <c r="D1383" s="68">
        <v>1090117</v>
      </c>
      <c r="E1383" s="457">
        <v>80.245052392923</v>
      </c>
      <c r="F1383" s="68">
        <v>66421</v>
      </c>
    </row>
    <row r="1384" spans="1:6" s="406" customFormat="1" ht="12" customHeight="1">
      <c r="A1384" s="1051" t="s">
        <v>1271</v>
      </c>
      <c r="B1384" s="68">
        <v>1174083</v>
      </c>
      <c r="C1384" s="68">
        <v>1088293</v>
      </c>
      <c r="D1384" s="68">
        <v>1088293</v>
      </c>
      <c r="E1384" s="457">
        <v>92.6930208511664</v>
      </c>
      <c r="F1384" s="68">
        <v>66421</v>
      </c>
    </row>
    <row r="1385" spans="1:6" s="406" customFormat="1" ht="12" customHeight="1">
      <c r="A1385" s="1051" t="s">
        <v>122</v>
      </c>
      <c r="B1385" s="68">
        <v>184402</v>
      </c>
      <c r="C1385" s="68">
        <v>184402</v>
      </c>
      <c r="D1385" s="68">
        <v>1824</v>
      </c>
      <c r="E1385" s="457">
        <v>0.9891432847799916</v>
      </c>
      <c r="F1385" s="68">
        <v>0</v>
      </c>
    </row>
    <row r="1386" spans="1:6" s="406" customFormat="1" ht="12" customHeight="1">
      <c r="A1386" s="1049" t="s">
        <v>1526</v>
      </c>
      <c r="B1386" s="68">
        <v>1358485</v>
      </c>
      <c r="C1386" s="68">
        <v>1272695</v>
      </c>
      <c r="D1386" s="68">
        <v>461715</v>
      </c>
      <c r="E1386" s="457">
        <v>33.98749342097999</v>
      </c>
      <c r="F1386" s="68">
        <v>42279</v>
      </c>
    </row>
    <row r="1387" spans="1:6" s="406" customFormat="1" ht="12" customHeight="1">
      <c r="A1387" s="1051" t="s">
        <v>1553</v>
      </c>
      <c r="B1387" s="68">
        <v>1290040</v>
      </c>
      <c r="C1387" s="68">
        <v>1213510</v>
      </c>
      <c r="D1387" s="68">
        <v>438838</v>
      </c>
      <c r="E1387" s="457">
        <v>34.017394809463276</v>
      </c>
      <c r="F1387" s="68">
        <v>42279</v>
      </c>
    </row>
    <row r="1388" spans="1:6" s="406" customFormat="1" ht="12" customHeight="1">
      <c r="A1388" s="1057" t="s">
        <v>650</v>
      </c>
      <c r="B1388" s="68">
        <v>269272</v>
      </c>
      <c r="C1388" s="68">
        <v>178719</v>
      </c>
      <c r="D1388" s="68">
        <v>67418</v>
      </c>
      <c r="E1388" s="457">
        <v>25.03713716985056</v>
      </c>
      <c r="F1388" s="68">
        <v>9601</v>
      </c>
    </row>
    <row r="1389" spans="1:6" s="406" customFormat="1" ht="12" customHeight="1">
      <c r="A1389" s="1057" t="s">
        <v>1629</v>
      </c>
      <c r="B1389" s="68">
        <v>1020768</v>
      </c>
      <c r="C1389" s="68">
        <v>1034791</v>
      </c>
      <c r="D1389" s="68">
        <v>371420</v>
      </c>
      <c r="E1389" s="457">
        <v>36.3863287250384</v>
      </c>
      <c r="F1389" s="68">
        <v>32678</v>
      </c>
    </row>
    <row r="1390" spans="1:6" s="406" customFormat="1" ht="11.25" customHeight="1">
      <c r="A1390" s="1058" t="s">
        <v>1303</v>
      </c>
      <c r="B1390" s="68">
        <v>707834</v>
      </c>
      <c r="C1390" s="68">
        <v>721857</v>
      </c>
      <c r="D1390" s="68">
        <v>246990</v>
      </c>
      <c r="E1390" s="457">
        <v>34.89377452905625</v>
      </c>
      <c r="F1390" s="68">
        <v>32678</v>
      </c>
    </row>
    <row r="1391" spans="1:6" s="406" customFormat="1" ht="12" customHeight="1">
      <c r="A1391" s="1058" t="s">
        <v>1308</v>
      </c>
      <c r="B1391" s="68">
        <v>128532</v>
      </c>
      <c r="C1391" s="68">
        <v>128532</v>
      </c>
      <c r="D1391" s="68">
        <v>124430</v>
      </c>
      <c r="E1391" s="457">
        <v>96.80857685245698</v>
      </c>
      <c r="F1391" s="68">
        <v>0</v>
      </c>
    </row>
    <row r="1392" spans="1:6" s="406" customFormat="1" ht="12" customHeight="1">
      <c r="A1392" s="1058" t="s">
        <v>1650</v>
      </c>
      <c r="B1392" s="68">
        <v>184402</v>
      </c>
      <c r="C1392" s="68">
        <v>184402</v>
      </c>
      <c r="D1392" s="68">
        <v>0</v>
      </c>
      <c r="E1392" s="457">
        <v>0</v>
      </c>
      <c r="F1392" s="68">
        <v>0</v>
      </c>
    </row>
    <row r="1393" spans="1:6" s="406" customFormat="1" ht="12" customHeight="1">
      <c r="A1393" s="1051" t="s">
        <v>1537</v>
      </c>
      <c r="B1393" s="68">
        <v>68445</v>
      </c>
      <c r="C1393" s="68">
        <v>59185</v>
      </c>
      <c r="D1393" s="68">
        <v>22877</v>
      </c>
      <c r="E1393" s="457">
        <v>33.423917013660606</v>
      </c>
      <c r="F1393" s="68">
        <v>0</v>
      </c>
    </row>
    <row r="1394" spans="1:6" s="406" customFormat="1" ht="12" customHeight="1">
      <c r="A1394" s="1058" t="s">
        <v>910</v>
      </c>
      <c r="B1394" s="68">
        <v>68445</v>
      </c>
      <c r="C1394" s="68">
        <v>59185</v>
      </c>
      <c r="D1394" s="68">
        <v>22877</v>
      </c>
      <c r="E1394" s="457">
        <v>33.423917013660606</v>
      </c>
      <c r="F1394" s="68">
        <v>0</v>
      </c>
    </row>
    <row r="1395" spans="1:6" s="406" customFormat="1" ht="12" customHeight="1">
      <c r="A1395" s="322" t="s">
        <v>1315</v>
      </c>
      <c r="B1395" s="68"/>
      <c r="C1395" s="68"/>
      <c r="D1395" s="68"/>
      <c r="E1395" s="1075"/>
      <c r="F1395" s="68"/>
    </row>
    <row r="1396" spans="1:6" s="406" customFormat="1" ht="12" customHeight="1">
      <c r="A1396" s="1049" t="s">
        <v>1270</v>
      </c>
      <c r="B1396" s="68">
        <v>597007</v>
      </c>
      <c r="C1396" s="68">
        <v>520000</v>
      </c>
      <c r="D1396" s="68">
        <v>520000</v>
      </c>
      <c r="E1396" s="1075">
        <v>87.10115626784946</v>
      </c>
      <c r="F1396" s="68">
        <v>37710</v>
      </c>
    </row>
    <row r="1397" spans="1:6" s="406" customFormat="1" ht="12.75">
      <c r="A1397" s="1050" t="s">
        <v>1271</v>
      </c>
      <c r="B1397" s="68">
        <v>597007</v>
      </c>
      <c r="C1397" s="68">
        <v>520000</v>
      </c>
      <c r="D1397" s="68">
        <v>520000</v>
      </c>
      <c r="E1397" s="1075">
        <v>87.10115626784946</v>
      </c>
      <c r="F1397" s="68">
        <v>40000</v>
      </c>
    </row>
    <row r="1398" spans="1:6" s="406" customFormat="1" ht="12.75" hidden="1">
      <c r="A1398" s="1056" t="s">
        <v>121</v>
      </c>
      <c r="B1398" s="475">
        <v>0</v>
      </c>
      <c r="C1398" s="475">
        <v>0</v>
      </c>
      <c r="D1398" s="475">
        <v>0</v>
      </c>
      <c r="E1398" s="1075" t="e">
        <v>#DIV/0!</v>
      </c>
      <c r="F1398" s="68">
        <v>-2290</v>
      </c>
    </row>
    <row r="1399" spans="1:6" s="406" customFormat="1" ht="12.75">
      <c r="A1399" s="1049" t="s">
        <v>1526</v>
      </c>
      <c r="B1399" s="68">
        <v>597007</v>
      </c>
      <c r="C1399" s="68">
        <v>520000</v>
      </c>
      <c r="D1399" s="68">
        <v>471374</v>
      </c>
      <c r="E1399" s="1075">
        <v>78.95619314346398</v>
      </c>
      <c r="F1399" s="68">
        <v>60565</v>
      </c>
    </row>
    <row r="1400" spans="1:6" s="406" customFormat="1" ht="12" customHeight="1">
      <c r="A1400" s="1051" t="s">
        <v>1553</v>
      </c>
      <c r="B1400" s="68">
        <v>597007</v>
      </c>
      <c r="C1400" s="68">
        <v>520000</v>
      </c>
      <c r="D1400" s="68">
        <v>471374</v>
      </c>
      <c r="E1400" s="1075">
        <v>78.95619314346398</v>
      </c>
      <c r="F1400" s="68">
        <v>60565</v>
      </c>
    </row>
    <row r="1401" spans="1:6" s="406" customFormat="1" ht="12" customHeight="1">
      <c r="A1401" s="1052" t="s">
        <v>1629</v>
      </c>
      <c r="B1401" s="68">
        <v>597007</v>
      </c>
      <c r="C1401" s="68">
        <v>520000</v>
      </c>
      <c r="D1401" s="68">
        <v>471374</v>
      </c>
      <c r="E1401" s="1075">
        <v>78.95619314346398</v>
      </c>
      <c r="F1401" s="68">
        <v>60565</v>
      </c>
    </row>
    <row r="1402" spans="1:6" s="406" customFormat="1" ht="12" customHeight="1">
      <c r="A1402" s="1053" t="s">
        <v>1303</v>
      </c>
      <c r="B1402" s="68">
        <v>590000</v>
      </c>
      <c r="C1402" s="68">
        <v>520000</v>
      </c>
      <c r="D1402" s="68">
        <v>471374</v>
      </c>
      <c r="E1402" s="1075">
        <v>79.89389830508475</v>
      </c>
      <c r="F1402" s="68">
        <v>60565</v>
      </c>
    </row>
    <row r="1403" spans="1:6" s="406" customFormat="1" ht="12" customHeight="1">
      <c r="A1403" s="1053" t="s">
        <v>1308</v>
      </c>
      <c r="B1403" s="68">
        <v>7007</v>
      </c>
      <c r="C1403" s="68">
        <v>0</v>
      </c>
      <c r="D1403" s="68">
        <v>0</v>
      </c>
      <c r="E1403" s="1075">
        <v>0</v>
      </c>
      <c r="F1403" s="68">
        <v>0</v>
      </c>
    </row>
    <row r="1404" spans="1:6" s="406" customFormat="1" ht="12" customHeight="1">
      <c r="A1404" s="322" t="s">
        <v>1317</v>
      </c>
      <c r="B1404" s="68"/>
      <c r="C1404" s="68"/>
      <c r="D1404" s="68"/>
      <c r="E1404" s="1075"/>
      <c r="F1404" s="68"/>
    </row>
    <row r="1405" spans="1:6" s="41" customFormat="1" ht="12" customHeight="1">
      <c r="A1405" s="1049" t="s">
        <v>1270</v>
      </c>
      <c r="B1405" s="271">
        <v>525000</v>
      </c>
      <c r="C1405" s="271">
        <v>525000</v>
      </c>
      <c r="D1405" s="271">
        <v>525000</v>
      </c>
      <c r="E1405" s="1075">
        <v>100</v>
      </c>
      <c r="F1405" s="68">
        <v>0</v>
      </c>
    </row>
    <row r="1406" spans="1:6" s="41" customFormat="1" ht="12" customHeight="1">
      <c r="A1406" s="464" t="s">
        <v>122</v>
      </c>
      <c r="B1406" s="271">
        <v>525000</v>
      </c>
      <c r="C1406" s="271">
        <v>525000</v>
      </c>
      <c r="D1406" s="271">
        <v>525000</v>
      </c>
      <c r="E1406" s="1075">
        <v>100</v>
      </c>
      <c r="F1406" s="68">
        <v>0</v>
      </c>
    </row>
    <row r="1407" spans="1:6" s="41" customFormat="1" ht="12" customHeight="1">
      <c r="A1407" s="1049" t="s">
        <v>1526</v>
      </c>
      <c r="B1407" s="271">
        <v>525000</v>
      </c>
      <c r="C1407" s="271">
        <v>525000</v>
      </c>
      <c r="D1407" s="271">
        <v>525000</v>
      </c>
      <c r="E1407" s="1075">
        <v>100</v>
      </c>
      <c r="F1407" s="68">
        <v>0</v>
      </c>
    </row>
    <row r="1408" spans="1:6" s="41" customFormat="1" ht="12" customHeight="1">
      <c r="A1408" s="1050" t="s">
        <v>1553</v>
      </c>
      <c r="B1408" s="271">
        <v>525000</v>
      </c>
      <c r="C1408" s="271">
        <v>525000</v>
      </c>
      <c r="D1408" s="271">
        <v>525000</v>
      </c>
      <c r="E1408" s="1075">
        <v>100</v>
      </c>
      <c r="F1408" s="68">
        <v>0</v>
      </c>
    </row>
    <row r="1409" spans="1:6" s="41" customFormat="1" ht="12" customHeight="1">
      <c r="A1409" s="1052" t="s">
        <v>1629</v>
      </c>
      <c r="B1409" s="271">
        <v>525000</v>
      </c>
      <c r="C1409" s="271">
        <v>525000</v>
      </c>
      <c r="D1409" s="271">
        <v>525000</v>
      </c>
      <c r="E1409" s="1075">
        <v>100</v>
      </c>
      <c r="F1409" s="68">
        <v>0</v>
      </c>
    </row>
    <row r="1410" spans="1:6" s="41" customFormat="1" ht="12" customHeight="1">
      <c r="A1410" s="1053" t="s">
        <v>1650</v>
      </c>
      <c r="B1410" s="271">
        <v>525000</v>
      </c>
      <c r="C1410" s="271">
        <v>525000</v>
      </c>
      <c r="D1410" s="271">
        <v>525000</v>
      </c>
      <c r="E1410" s="1075">
        <v>100</v>
      </c>
      <c r="F1410" s="68">
        <v>0</v>
      </c>
    </row>
    <row r="1411" spans="1:6" ht="12.75">
      <c r="A1411" s="324" t="s">
        <v>1351</v>
      </c>
      <c r="B1411" s="28"/>
      <c r="C1411" s="28"/>
      <c r="D1411" s="28"/>
      <c r="E1411" s="1075"/>
      <c r="F1411" s="68"/>
    </row>
    <row r="1412" spans="1:6" s="1055" customFormat="1" ht="25.5">
      <c r="A1412" s="391" t="s">
        <v>1322</v>
      </c>
      <c r="B1412" s="28"/>
      <c r="C1412" s="28"/>
      <c r="D1412" s="28"/>
      <c r="E1412" s="1075"/>
      <c r="F1412" s="68"/>
    </row>
    <row r="1413" spans="1:7" s="1090" customFormat="1" ht="12.75">
      <c r="A1413" s="1049" t="s">
        <v>1270</v>
      </c>
      <c r="B1413" s="68">
        <v>8173074</v>
      </c>
      <c r="C1413" s="68">
        <v>8173074</v>
      </c>
      <c r="D1413" s="68">
        <v>8173074</v>
      </c>
      <c r="E1413" s="1075">
        <v>100</v>
      </c>
      <c r="F1413" s="68">
        <v>0</v>
      </c>
      <c r="G1413" s="1089"/>
    </row>
    <row r="1414" spans="1:7" s="1090" customFormat="1" ht="12.75">
      <c r="A1414" s="1050" t="s">
        <v>1271</v>
      </c>
      <c r="B1414" s="68">
        <v>8173074</v>
      </c>
      <c r="C1414" s="68">
        <v>8173074</v>
      </c>
      <c r="D1414" s="68">
        <v>8173074</v>
      </c>
      <c r="E1414" s="1075">
        <v>100</v>
      </c>
      <c r="F1414" s="68">
        <v>0</v>
      </c>
      <c r="G1414" s="1089"/>
    </row>
    <row r="1415" spans="1:7" s="1090" customFormat="1" ht="12.75">
      <c r="A1415" s="1049" t="s">
        <v>1526</v>
      </c>
      <c r="B1415" s="68">
        <v>8173074</v>
      </c>
      <c r="C1415" s="68">
        <v>8173074</v>
      </c>
      <c r="D1415" s="68">
        <v>8173074</v>
      </c>
      <c r="E1415" s="1075">
        <v>100</v>
      </c>
      <c r="F1415" s="68">
        <v>0</v>
      </c>
      <c r="G1415" s="1089"/>
    </row>
    <row r="1416" spans="1:6" ht="12.75">
      <c r="A1416" s="1050" t="s">
        <v>1537</v>
      </c>
      <c r="B1416" s="68">
        <v>8173074</v>
      </c>
      <c r="C1416" s="68">
        <v>8173074</v>
      </c>
      <c r="D1416" s="68">
        <v>8173074</v>
      </c>
      <c r="E1416" s="1075">
        <v>100</v>
      </c>
      <c r="F1416" s="68">
        <v>0</v>
      </c>
    </row>
    <row r="1417" spans="1:6" ht="12.75">
      <c r="A1417" s="1052" t="s">
        <v>914</v>
      </c>
      <c r="B1417" s="68">
        <v>8173074</v>
      </c>
      <c r="C1417" s="68">
        <v>8173074</v>
      </c>
      <c r="D1417" s="68">
        <v>8173074</v>
      </c>
      <c r="E1417" s="1075">
        <v>100</v>
      </c>
      <c r="F1417" s="68">
        <v>0</v>
      </c>
    </row>
    <row r="1418" spans="1:6" ht="10.5" customHeight="1">
      <c r="A1418" s="303"/>
      <c r="B1418" s="68"/>
      <c r="C1418" s="68"/>
      <c r="D1418" s="68"/>
      <c r="E1418" s="1075"/>
      <c r="F1418" s="68"/>
    </row>
    <row r="1419" spans="1:6" ht="12.75">
      <c r="A1419" s="322" t="s">
        <v>1352</v>
      </c>
      <c r="B1419" s="68"/>
      <c r="C1419" s="68"/>
      <c r="D1419" s="68"/>
      <c r="E1419" s="1075"/>
      <c r="F1419" s="68"/>
    </row>
    <row r="1420" spans="1:6" ht="12.75">
      <c r="A1420" s="322" t="s">
        <v>1353</v>
      </c>
      <c r="B1420" s="290">
        <v>20600571</v>
      </c>
      <c r="C1420" s="290">
        <v>4361868</v>
      </c>
      <c r="D1420" s="290">
        <v>4008866</v>
      </c>
      <c r="E1420" s="458">
        <v>19.45997516282437</v>
      </c>
      <c r="F1420" s="290">
        <v>0</v>
      </c>
    </row>
    <row r="1421" spans="1:6" ht="12.75" hidden="1">
      <c r="A1421" s="994" t="s">
        <v>1354</v>
      </c>
      <c r="B1421" s="1020">
        <v>0</v>
      </c>
      <c r="C1421" s="1020">
        <v>0</v>
      </c>
      <c r="D1421" s="1020">
        <v>0</v>
      </c>
      <c r="E1421" s="458" t="e">
        <v>#DIV/0!</v>
      </c>
      <c r="F1421" s="1020">
        <v>0</v>
      </c>
    </row>
    <row r="1422" spans="1:6" ht="12.75">
      <c r="A1422" s="322" t="s">
        <v>1355</v>
      </c>
      <c r="B1422" s="290">
        <v>20600571</v>
      </c>
      <c r="C1422" s="290">
        <v>4361868</v>
      </c>
      <c r="D1422" s="290">
        <v>4008866</v>
      </c>
      <c r="E1422" s="458">
        <v>19.45997516282437</v>
      </c>
      <c r="F1422" s="290">
        <v>0</v>
      </c>
    </row>
    <row r="1423" spans="1:6" ht="12.75">
      <c r="A1423" s="1000" t="s">
        <v>1526</v>
      </c>
      <c r="B1423" s="290">
        <v>20600571</v>
      </c>
      <c r="C1423" s="290">
        <v>4361868</v>
      </c>
      <c r="D1423" s="290">
        <v>4111188</v>
      </c>
      <c r="E1423" s="458">
        <v>19.956670133075438</v>
      </c>
      <c r="F1423" s="290">
        <v>106950</v>
      </c>
    </row>
    <row r="1424" spans="1:6" ht="12.75">
      <c r="A1424" s="997" t="s">
        <v>1553</v>
      </c>
      <c r="B1424" s="290">
        <v>17772072</v>
      </c>
      <c r="C1424" s="290">
        <v>2463866</v>
      </c>
      <c r="D1424" s="290">
        <v>2463866</v>
      </c>
      <c r="E1424" s="458">
        <v>13.863695803168028</v>
      </c>
      <c r="F1424" s="290">
        <v>0</v>
      </c>
    </row>
    <row r="1425" spans="1:6" ht="12.75">
      <c r="A1425" s="998" t="s">
        <v>650</v>
      </c>
      <c r="B1425" s="290">
        <v>14251035</v>
      </c>
      <c r="C1425" s="290">
        <v>0</v>
      </c>
      <c r="D1425" s="290">
        <v>0</v>
      </c>
      <c r="E1425" s="458">
        <v>0</v>
      </c>
      <c r="F1425" s="290">
        <v>0</v>
      </c>
    </row>
    <row r="1426" spans="1:6" ht="12.75">
      <c r="A1426" s="998" t="s">
        <v>1530</v>
      </c>
      <c r="B1426" s="290">
        <v>1057171</v>
      </c>
      <c r="C1426" s="290">
        <v>0</v>
      </c>
      <c r="D1426" s="290">
        <v>0</v>
      </c>
      <c r="E1426" s="458">
        <v>0</v>
      </c>
      <c r="F1426" s="290">
        <v>0</v>
      </c>
    </row>
    <row r="1427" spans="1:6" ht="12.75">
      <c r="A1427" s="998" t="s">
        <v>1629</v>
      </c>
      <c r="B1427" s="290">
        <v>2463866</v>
      </c>
      <c r="C1427" s="290">
        <v>2463866</v>
      </c>
      <c r="D1427" s="290">
        <v>2463866</v>
      </c>
      <c r="E1427" s="458">
        <v>100</v>
      </c>
      <c r="F1427" s="290">
        <v>0</v>
      </c>
    </row>
    <row r="1428" spans="1:6" ht="12.75">
      <c r="A1428" s="999" t="s">
        <v>1638</v>
      </c>
      <c r="B1428" s="290">
        <v>2463866</v>
      </c>
      <c r="C1428" s="290">
        <v>2463866</v>
      </c>
      <c r="D1428" s="290">
        <v>2463866</v>
      </c>
      <c r="E1428" s="458">
        <v>100</v>
      </c>
      <c r="F1428" s="290">
        <v>0</v>
      </c>
    </row>
    <row r="1429" spans="1:6" ht="12.75" hidden="1">
      <c r="A1429" s="1001" t="s">
        <v>1640</v>
      </c>
      <c r="B1429" s="1020">
        <v>0</v>
      </c>
      <c r="C1429" s="1020">
        <v>0</v>
      </c>
      <c r="D1429" s="1020">
        <v>0</v>
      </c>
      <c r="E1429" s="458" t="e">
        <v>#DIV/0!</v>
      </c>
      <c r="F1429" s="1020">
        <v>0</v>
      </c>
    </row>
    <row r="1430" spans="1:6" ht="12.75">
      <c r="A1430" s="990" t="s">
        <v>1537</v>
      </c>
      <c r="B1430" s="290">
        <v>2828499</v>
      </c>
      <c r="C1430" s="290">
        <v>1898002</v>
      </c>
      <c r="D1430" s="290">
        <v>1647322</v>
      </c>
      <c r="E1430" s="458">
        <v>58.24014786641254</v>
      </c>
      <c r="F1430" s="290">
        <v>106950</v>
      </c>
    </row>
    <row r="1431" spans="1:6" ht="12.75">
      <c r="A1431" s="998" t="s">
        <v>914</v>
      </c>
      <c r="B1431" s="290">
        <v>2828499</v>
      </c>
      <c r="C1431" s="290">
        <v>1898002</v>
      </c>
      <c r="D1431" s="290">
        <v>1647322</v>
      </c>
      <c r="E1431" s="458">
        <v>58.24014786641254</v>
      </c>
      <c r="F1431" s="290">
        <v>106950</v>
      </c>
    </row>
    <row r="1432" spans="1:6" s="1055" customFormat="1" ht="12.75">
      <c r="A1432" s="394" t="s">
        <v>1300</v>
      </c>
      <c r="B1432" s="68"/>
      <c r="C1432" s="68"/>
      <c r="D1432" s="68"/>
      <c r="E1432" s="458"/>
      <c r="F1432" s="290"/>
    </row>
    <row r="1433" spans="1:7" s="1073" customFormat="1" ht="12.75">
      <c r="A1433" s="322" t="s">
        <v>1353</v>
      </c>
      <c r="B1433" s="28">
        <v>2463866</v>
      </c>
      <c r="C1433" s="28">
        <v>2463866</v>
      </c>
      <c r="D1433" s="290">
        <v>2463866</v>
      </c>
      <c r="E1433" s="458">
        <v>100</v>
      </c>
      <c r="F1433" s="290">
        <v>0</v>
      </c>
      <c r="G1433" s="1092"/>
    </row>
    <row r="1434" spans="1:7" s="1073" customFormat="1" ht="12.75" hidden="1">
      <c r="A1434" s="994" t="s">
        <v>1354</v>
      </c>
      <c r="B1434" s="1020">
        <v>0</v>
      </c>
      <c r="C1434" s="1020">
        <v>0</v>
      </c>
      <c r="D1434" s="1020">
        <v>0</v>
      </c>
      <c r="E1434" s="458" t="e">
        <v>#DIV/0!</v>
      </c>
      <c r="F1434" s="1020">
        <v>0</v>
      </c>
      <c r="G1434" s="1092"/>
    </row>
    <row r="1435" spans="1:7" s="1073" customFormat="1" ht="12.75">
      <c r="A1435" s="322" t="s">
        <v>1355</v>
      </c>
      <c r="B1435" s="28">
        <v>2463866</v>
      </c>
      <c r="C1435" s="28">
        <v>2463866</v>
      </c>
      <c r="D1435" s="290">
        <v>2463866</v>
      </c>
      <c r="E1435" s="458">
        <v>100</v>
      </c>
      <c r="F1435" s="290">
        <v>0</v>
      </c>
      <c r="G1435" s="1092"/>
    </row>
    <row r="1436" spans="1:7" s="1073" customFormat="1" ht="12.75">
      <c r="A1436" s="1000" t="s">
        <v>1526</v>
      </c>
      <c r="B1436" s="28">
        <v>2463866</v>
      </c>
      <c r="C1436" s="28">
        <v>2463866</v>
      </c>
      <c r="D1436" s="290">
        <v>2463866</v>
      </c>
      <c r="E1436" s="458">
        <v>100</v>
      </c>
      <c r="F1436" s="290">
        <v>0</v>
      </c>
      <c r="G1436" s="1092"/>
    </row>
    <row r="1437" spans="1:7" s="1055" customFormat="1" ht="12.75">
      <c r="A1437" s="997" t="s">
        <v>1553</v>
      </c>
      <c r="B1437" s="28">
        <v>2463866</v>
      </c>
      <c r="C1437" s="28">
        <v>2463866</v>
      </c>
      <c r="D1437" s="290">
        <v>2463866</v>
      </c>
      <c r="E1437" s="458">
        <v>100</v>
      </c>
      <c r="F1437" s="290">
        <v>0</v>
      </c>
      <c r="G1437" s="1093"/>
    </row>
    <row r="1438" spans="1:6" s="1055" customFormat="1" ht="12.75" customHeight="1" hidden="1">
      <c r="A1438" s="994" t="s">
        <v>650</v>
      </c>
      <c r="B1438" s="1020">
        <v>0</v>
      </c>
      <c r="C1438" s="1020">
        <v>0</v>
      </c>
      <c r="D1438" s="1020">
        <v>0</v>
      </c>
      <c r="E1438" s="458" t="e">
        <v>#DIV/0!</v>
      </c>
      <c r="F1438" s="1020">
        <v>0</v>
      </c>
    </row>
    <row r="1439" spans="1:6" s="1055" customFormat="1" ht="12.75">
      <c r="A1439" s="998" t="s">
        <v>1629</v>
      </c>
      <c r="B1439" s="28">
        <v>2463866</v>
      </c>
      <c r="C1439" s="28">
        <v>2463866</v>
      </c>
      <c r="D1439" s="28">
        <v>2463866</v>
      </c>
      <c r="E1439" s="458">
        <v>100</v>
      </c>
      <c r="F1439" s="28">
        <v>0</v>
      </c>
    </row>
    <row r="1440" spans="1:6" s="1055" customFormat="1" ht="12.75">
      <c r="A1440" s="999" t="s">
        <v>1638</v>
      </c>
      <c r="B1440" s="28">
        <v>2463866</v>
      </c>
      <c r="C1440" s="28">
        <v>2463866</v>
      </c>
      <c r="D1440" s="28">
        <v>2463866</v>
      </c>
      <c r="E1440" s="458">
        <v>100</v>
      </c>
      <c r="F1440" s="28">
        <v>0</v>
      </c>
    </row>
    <row r="1441" spans="1:6" s="1055" customFormat="1" ht="12.75" hidden="1">
      <c r="A1441" s="1001" t="s">
        <v>1640</v>
      </c>
      <c r="B1441" s="1020">
        <v>0</v>
      </c>
      <c r="C1441" s="1020">
        <v>0</v>
      </c>
      <c r="D1441" s="1020">
        <v>0</v>
      </c>
      <c r="E1441" s="458" t="e">
        <v>#DIV/0!</v>
      </c>
      <c r="F1441" s="28">
        <v>0</v>
      </c>
    </row>
    <row r="1442" spans="1:6" s="406" customFormat="1" ht="25.5">
      <c r="A1442" s="391" t="s">
        <v>1322</v>
      </c>
      <c r="B1442" s="68"/>
      <c r="C1442" s="68"/>
      <c r="D1442" s="68"/>
      <c r="E1442" s="458"/>
      <c r="F1442" s="290"/>
    </row>
    <row r="1443" spans="1:6" s="406" customFormat="1" ht="12" customHeight="1">
      <c r="A1443" s="394" t="s">
        <v>1353</v>
      </c>
      <c r="B1443" s="290">
        <v>2828499</v>
      </c>
      <c r="C1443" s="290">
        <v>1898002</v>
      </c>
      <c r="D1443" s="290">
        <v>1545000</v>
      </c>
      <c r="E1443" s="458">
        <v>54.622610791094495</v>
      </c>
      <c r="F1443" s="290">
        <v>0</v>
      </c>
    </row>
    <row r="1444" spans="1:6" s="406" customFormat="1" ht="12" customHeight="1">
      <c r="A1444" s="394" t="s">
        <v>1355</v>
      </c>
      <c r="B1444" s="290">
        <v>2828499</v>
      </c>
      <c r="C1444" s="290">
        <v>1898002</v>
      </c>
      <c r="D1444" s="290">
        <v>1545000</v>
      </c>
      <c r="E1444" s="458">
        <v>54.622610791094495</v>
      </c>
      <c r="F1444" s="290">
        <v>0</v>
      </c>
    </row>
    <row r="1445" spans="1:6" s="406" customFormat="1" ht="12" customHeight="1">
      <c r="A1445" s="1025" t="s">
        <v>1526</v>
      </c>
      <c r="B1445" s="290">
        <v>2828499</v>
      </c>
      <c r="C1445" s="290">
        <v>1898002</v>
      </c>
      <c r="D1445" s="290">
        <v>1647322</v>
      </c>
      <c r="E1445" s="458">
        <v>58.24014786641254</v>
      </c>
      <c r="F1445" s="290">
        <v>106950</v>
      </c>
    </row>
    <row r="1446" spans="1:6" s="406" customFormat="1" ht="12" customHeight="1">
      <c r="A1446" s="997" t="s">
        <v>1537</v>
      </c>
      <c r="B1446" s="290">
        <v>2828499</v>
      </c>
      <c r="C1446" s="290">
        <v>1898002</v>
      </c>
      <c r="D1446" s="290">
        <v>1647322</v>
      </c>
      <c r="E1446" s="458">
        <v>58.24014786641254</v>
      </c>
      <c r="F1446" s="290">
        <v>106950</v>
      </c>
    </row>
    <row r="1447" spans="1:6" s="406" customFormat="1" ht="12" customHeight="1">
      <c r="A1447" s="1026" t="s">
        <v>914</v>
      </c>
      <c r="B1447" s="290">
        <v>2828499</v>
      </c>
      <c r="C1447" s="290">
        <v>1898002</v>
      </c>
      <c r="D1447" s="290">
        <v>1647322</v>
      </c>
      <c r="E1447" s="458">
        <v>58.24014786641254</v>
      </c>
      <c r="F1447" s="290">
        <v>106950</v>
      </c>
    </row>
    <row r="1448" spans="1:6" s="1055" customFormat="1" ht="12.75">
      <c r="A1448" s="391" t="s">
        <v>1315</v>
      </c>
      <c r="B1448" s="28"/>
      <c r="C1448" s="28"/>
      <c r="D1448" s="28"/>
      <c r="E1448" s="458"/>
      <c r="F1448" s="290"/>
    </row>
    <row r="1449" spans="1:7" s="1073" customFormat="1" ht="12" customHeight="1">
      <c r="A1449" s="322" t="s">
        <v>1353</v>
      </c>
      <c r="B1449" s="28">
        <v>15308206</v>
      </c>
      <c r="C1449" s="28">
        <v>0</v>
      </c>
      <c r="D1449" s="28">
        <v>0</v>
      </c>
      <c r="E1449" s="458">
        <v>0</v>
      </c>
      <c r="F1449" s="28">
        <v>0</v>
      </c>
      <c r="G1449" s="1092"/>
    </row>
    <row r="1450" spans="1:7" s="1073" customFormat="1" ht="12" customHeight="1">
      <c r="A1450" s="322" t="s">
        <v>1355</v>
      </c>
      <c r="B1450" s="28">
        <v>15308206</v>
      </c>
      <c r="C1450" s="28">
        <v>0</v>
      </c>
      <c r="D1450" s="28">
        <v>0</v>
      </c>
      <c r="E1450" s="458">
        <v>0</v>
      </c>
      <c r="F1450" s="28">
        <v>0</v>
      </c>
      <c r="G1450" s="1092"/>
    </row>
    <row r="1451" spans="1:7" s="1073" customFormat="1" ht="12" customHeight="1">
      <c r="A1451" s="1000" t="s">
        <v>1526</v>
      </c>
      <c r="B1451" s="28">
        <v>15308206</v>
      </c>
      <c r="C1451" s="28">
        <v>0</v>
      </c>
      <c r="D1451" s="28">
        <v>0</v>
      </c>
      <c r="E1451" s="458">
        <v>0</v>
      </c>
      <c r="F1451" s="28">
        <v>0</v>
      </c>
      <c r="G1451" s="1092"/>
    </row>
    <row r="1452" spans="1:6" s="1055" customFormat="1" ht="12.75">
      <c r="A1452" s="997" t="s">
        <v>1553</v>
      </c>
      <c r="B1452" s="28">
        <v>15308206</v>
      </c>
      <c r="C1452" s="28">
        <v>0</v>
      </c>
      <c r="D1452" s="28">
        <v>0</v>
      </c>
      <c r="E1452" s="458">
        <v>0</v>
      </c>
      <c r="F1452" s="28">
        <v>0</v>
      </c>
    </row>
    <row r="1453" spans="1:6" s="1055" customFormat="1" ht="12.75">
      <c r="A1453" s="998" t="s">
        <v>650</v>
      </c>
      <c r="B1453" s="28">
        <v>14251035</v>
      </c>
      <c r="C1453" s="28">
        <v>0</v>
      </c>
      <c r="D1453" s="28">
        <v>0</v>
      </c>
      <c r="E1453" s="458">
        <v>0</v>
      </c>
      <c r="F1453" s="28">
        <v>0</v>
      </c>
    </row>
    <row r="1454" spans="1:6" s="1055" customFormat="1" ht="12.75">
      <c r="A1454" s="998" t="s">
        <v>1530</v>
      </c>
      <c r="B1454" s="28">
        <v>1057171</v>
      </c>
      <c r="C1454" s="28">
        <v>0</v>
      </c>
      <c r="D1454" s="28">
        <v>0</v>
      </c>
      <c r="E1454" s="458">
        <v>0</v>
      </c>
      <c r="F1454" s="28">
        <v>0</v>
      </c>
    </row>
    <row r="1455" spans="1:6" s="1055" customFormat="1" ht="12.75">
      <c r="A1455" s="463"/>
      <c r="B1455" s="28"/>
      <c r="C1455" s="28"/>
      <c r="D1455" s="28"/>
      <c r="E1455" s="1021"/>
      <c r="F1455" s="68"/>
    </row>
    <row r="1456" spans="1:7" s="1090" customFormat="1" ht="12.75">
      <c r="A1456" s="394" t="s">
        <v>1333</v>
      </c>
      <c r="B1456" s="68"/>
      <c r="C1456" s="68"/>
      <c r="D1456" s="68"/>
      <c r="E1456" s="1075"/>
      <c r="F1456" s="68"/>
      <c r="G1456" s="1089"/>
    </row>
    <row r="1457" spans="1:6" s="1055" customFormat="1" ht="12.75">
      <c r="A1457" s="394" t="s">
        <v>1300</v>
      </c>
      <c r="B1457" s="68"/>
      <c r="C1457" s="68"/>
      <c r="D1457" s="68"/>
      <c r="E1457" s="1075"/>
      <c r="F1457" s="68"/>
    </row>
    <row r="1458" spans="1:7" s="1090" customFormat="1" ht="12" customHeight="1">
      <c r="A1458" s="303" t="s">
        <v>1353</v>
      </c>
      <c r="B1458" s="68">
        <v>2463866</v>
      </c>
      <c r="C1458" s="68">
        <v>2463866</v>
      </c>
      <c r="D1458" s="68">
        <v>2463866</v>
      </c>
      <c r="E1458" s="1075">
        <v>100</v>
      </c>
      <c r="F1458" s="68">
        <v>0</v>
      </c>
      <c r="G1458" s="1089"/>
    </row>
    <row r="1459" spans="1:7" s="1090" customFormat="1" ht="12" customHeight="1" hidden="1">
      <c r="A1459" s="1056" t="s">
        <v>121</v>
      </c>
      <c r="B1459" s="475">
        <v>0</v>
      </c>
      <c r="C1459" s="475">
        <v>0</v>
      </c>
      <c r="D1459" s="475">
        <v>0</v>
      </c>
      <c r="E1459" s="1059">
        <v>0</v>
      </c>
      <c r="F1459" s="68">
        <v>0</v>
      </c>
      <c r="G1459" s="1089"/>
    </row>
    <row r="1460" spans="1:7" s="1073" customFormat="1" ht="12.75">
      <c r="A1460" s="303" t="s">
        <v>1355</v>
      </c>
      <c r="B1460" s="68">
        <v>2463866</v>
      </c>
      <c r="C1460" s="68">
        <v>2463866</v>
      </c>
      <c r="D1460" s="271">
        <v>2463866</v>
      </c>
      <c r="E1460" s="1075">
        <v>100</v>
      </c>
      <c r="F1460" s="68">
        <v>0</v>
      </c>
      <c r="G1460" s="1092"/>
    </row>
    <row r="1461" spans="1:7" s="1073" customFormat="1" ht="12.75">
      <c r="A1461" s="1060" t="s">
        <v>1526</v>
      </c>
      <c r="B1461" s="68">
        <v>2463866</v>
      </c>
      <c r="C1461" s="68">
        <v>2463866</v>
      </c>
      <c r="D1461" s="271">
        <v>2463866</v>
      </c>
      <c r="E1461" s="1075">
        <v>100</v>
      </c>
      <c r="F1461" s="68">
        <v>0</v>
      </c>
      <c r="G1461" s="1092"/>
    </row>
    <row r="1462" spans="1:7" s="1055" customFormat="1" ht="12.75">
      <c r="A1462" s="1051" t="s">
        <v>1553</v>
      </c>
      <c r="B1462" s="68">
        <v>2463866</v>
      </c>
      <c r="C1462" s="68">
        <v>2463866</v>
      </c>
      <c r="D1462" s="68">
        <v>2463866</v>
      </c>
      <c r="E1462" s="1075">
        <v>100</v>
      </c>
      <c r="F1462" s="68">
        <v>0</v>
      </c>
      <c r="G1462" s="1093"/>
    </row>
    <row r="1463" spans="1:6" s="1055" customFormat="1" ht="13.5" customHeight="1" hidden="1">
      <c r="A1463" s="1076" t="s">
        <v>650</v>
      </c>
      <c r="B1463" s="475">
        <v>0</v>
      </c>
      <c r="C1463" s="475">
        <v>0</v>
      </c>
      <c r="D1463" s="475">
        <v>0</v>
      </c>
      <c r="E1463" s="1075" t="e">
        <v>#DIV/0!</v>
      </c>
      <c r="F1463" s="68">
        <v>0</v>
      </c>
    </row>
    <row r="1464" spans="1:6" s="1055" customFormat="1" ht="12.75" customHeight="1">
      <c r="A1464" s="1057" t="s">
        <v>1629</v>
      </c>
      <c r="B1464" s="68">
        <v>2463866</v>
      </c>
      <c r="C1464" s="68">
        <v>2463866</v>
      </c>
      <c r="D1464" s="68">
        <v>2463866</v>
      </c>
      <c r="E1464" s="1075">
        <v>100</v>
      </c>
      <c r="F1464" s="68">
        <v>0</v>
      </c>
    </row>
    <row r="1465" spans="1:6" s="1055" customFormat="1" ht="12.75" customHeight="1">
      <c r="A1465" s="1053" t="s">
        <v>1638</v>
      </c>
      <c r="B1465" s="68">
        <v>2463866</v>
      </c>
      <c r="C1465" s="68">
        <v>2463866</v>
      </c>
      <c r="D1465" s="271">
        <v>2463866</v>
      </c>
      <c r="E1465" s="1075">
        <v>100</v>
      </c>
      <c r="F1465" s="68">
        <v>0</v>
      </c>
    </row>
    <row r="1466" spans="1:6" s="1055" customFormat="1" ht="22.5" customHeight="1" hidden="1">
      <c r="A1466" s="1072" t="s">
        <v>1640</v>
      </c>
      <c r="B1466" s="475">
        <v>0</v>
      </c>
      <c r="C1466" s="475">
        <v>0</v>
      </c>
      <c r="D1466" s="475">
        <v>0</v>
      </c>
      <c r="E1466" s="1059">
        <v>0</v>
      </c>
      <c r="F1466" s="68">
        <v>0</v>
      </c>
    </row>
    <row r="1467" spans="1:6" s="406" customFormat="1" ht="25.5">
      <c r="A1467" s="463" t="s">
        <v>1322</v>
      </c>
      <c r="B1467" s="68"/>
      <c r="C1467" s="68"/>
      <c r="D1467" s="68"/>
      <c r="E1467" s="1075"/>
      <c r="F1467" s="68"/>
    </row>
    <row r="1468" spans="1:6" s="406" customFormat="1" ht="12" customHeight="1">
      <c r="A1468" s="303" t="s">
        <v>1353</v>
      </c>
      <c r="B1468" s="68">
        <v>2828499</v>
      </c>
      <c r="C1468" s="68">
        <v>1898002</v>
      </c>
      <c r="D1468" s="68">
        <v>1545000</v>
      </c>
      <c r="E1468" s="1075">
        <v>54.622610791094495</v>
      </c>
      <c r="F1468" s="68">
        <v>0</v>
      </c>
    </row>
    <row r="1469" spans="1:6" s="406" customFormat="1" ht="12" customHeight="1">
      <c r="A1469" s="303" t="s">
        <v>1355</v>
      </c>
      <c r="B1469" s="68">
        <v>2828499</v>
      </c>
      <c r="C1469" s="68">
        <v>1898002</v>
      </c>
      <c r="D1469" s="68">
        <v>1545000</v>
      </c>
      <c r="E1469" s="1075">
        <v>54.622610791094495</v>
      </c>
      <c r="F1469" s="68">
        <v>0</v>
      </c>
    </row>
    <row r="1470" spans="1:6" s="406" customFormat="1" ht="12" customHeight="1">
      <c r="A1470" s="1049" t="s">
        <v>1526</v>
      </c>
      <c r="B1470" s="68">
        <v>2828499</v>
      </c>
      <c r="C1470" s="68">
        <v>1898002</v>
      </c>
      <c r="D1470" s="68">
        <v>1647322</v>
      </c>
      <c r="E1470" s="1075">
        <v>58.24014786641254</v>
      </c>
      <c r="F1470" s="68">
        <v>106950</v>
      </c>
    </row>
    <row r="1471" spans="1:6" s="406" customFormat="1" ht="12" customHeight="1">
      <c r="A1471" s="1050" t="s">
        <v>1537</v>
      </c>
      <c r="B1471" s="68">
        <v>2828499</v>
      </c>
      <c r="C1471" s="68">
        <v>1898002</v>
      </c>
      <c r="D1471" s="68">
        <v>1647322</v>
      </c>
      <c r="E1471" s="1075">
        <v>58.24014786641254</v>
      </c>
      <c r="F1471" s="68">
        <v>106950</v>
      </c>
    </row>
    <row r="1472" spans="1:6" s="406" customFormat="1" ht="12" customHeight="1">
      <c r="A1472" s="1052" t="s">
        <v>914</v>
      </c>
      <c r="B1472" s="68">
        <v>2828499</v>
      </c>
      <c r="C1472" s="68">
        <v>1898002</v>
      </c>
      <c r="D1472" s="68">
        <v>1647322</v>
      </c>
      <c r="E1472" s="1075">
        <v>58.24014786641254</v>
      </c>
      <c r="F1472" s="68">
        <v>106950</v>
      </c>
    </row>
    <row r="1473" spans="1:6" s="1055" customFormat="1" ht="12.75">
      <c r="A1473" s="391" t="s">
        <v>1315</v>
      </c>
      <c r="B1473" s="28"/>
      <c r="C1473" s="28"/>
      <c r="D1473" s="28"/>
      <c r="E1473" s="1021"/>
      <c r="F1473" s="68"/>
    </row>
    <row r="1474" spans="1:7" s="1090" customFormat="1" ht="12.75">
      <c r="A1474" s="303" t="s">
        <v>1353</v>
      </c>
      <c r="B1474" s="68">
        <v>15308206</v>
      </c>
      <c r="C1474" s="68">
        <v>0</v>
      </c>
      <c r="D1474" s="68">
        <v>0</v>
      </c>
      <c r="E1474" s="1075">
        <v>0</v>
      </c>
      <c r="F1474" s="68">
        <v>0</v>
      </c>
      <c r="G1474" s="1089"/>
    </row>
    <row r="1475" spans="1:7" s="1090" customFormat="1" ht="12.75">
      <c r="A1475" s="303" t="s">
        <v>1355</v>
      </c>
      <c r="B1475" s="68">
        <v>15308206</v>
      </c>
      <c r="C1475" s="68">
        <v>0</v>
      </c>
      <c r="D1475" s="68">
        <v>0</v>
      </c>
      <c r="E1475" s="1075">
        <v>0</v>
      </c>
      <c r="F1475" s="68">
        <v>0</v>
      </c>
      <c r="G1475" s="1089"/>
    </row>
    <row r="1476" spans="1:7" s="1073" customFormat="1" ht="12.75">
      <c r="A1476" s="1060" t="s">
        <v>1526</v>
      </c>
      <c r="B1476" s="68">
        <v>15308206</v>
      </c>
      <c r="C1476" s="68">
        <v>0</v>
      </c>
      <c r="D1476" s="68">
        <v>0</v>
      </c>
      <c r="E1476" s="1075">
        <v>0</v>
      </c>
      <c r="F1476" s="68">
        <v>0</v>
      </c>
      <c r="G1476" s="1092"/>
    </row>
    <row r="1477" spans="1:6" s="1055" customFormat="1" ht="12.75">
      <c r="A1477" s="1051" t="s">
        <v>1553</v>
      </c>
      <c r="B1477" s="68">
        <v>15308206</v>
      </c>
      <c r="C1477" s="68">
        <v>0</v>
      </c>
      <c r="D1477" s="68">
        <v>0</v>
      </c>
      <c r="E1477" s="1075">
        <v>0</v>
      </c>
      <c r="F1477" s="68">
        <v>0</v>
      </c>
    </row>
    <row r="1478" spans="1:6" s="1055" customFormat="1" ht="12.75">
      <c r="A1478" s="1057" t="s">
        <v>650</v>
      </c>
      <c r="B1478" s="68">
        <v>14251035</v>
      </c>
      <c r="C1478" s="68">
        <v>0</v>
      </c>
      <c r="D1478" s="68">
        <v>0</v>
      </c>
      <c r="E1478" s="1075">
        <v>0</v>
      </c>
      <c r="F1478" s="68">
        <v>0</v>
      </c>
    </row>
    <row r="1479" spans="1:6" s="1055" customFormat="1" ht="12.75">
      <c r="A1479" s="1057" t="s">
        <v>1530</v>
      </c>
      <c r="B1479" s="68">
        <v>1057171</v>
      </c>
      <c r="C1479" s="68">
        <v>0</v>
      </c>
      <c r="D1479" s="68">
        <v>0</v>
      </c>
      <c r="E1479" s="1075">
        <v>0</v>
      </c>
      <c r="F1479" s="68">
        <v>0</v>
      </c>
    </row>
    <row r="1480" spans="1:6" s="41" customFormat="1" ht="12.75">
      <c r="A1480" s="1125" t="s">
        <v>1356</v>
      </c>
      <c r="B1480" s="1125"/>
      <c r="C1480" s="1125"/>
      <c r="D1480" s="1125"/>
      <c r="E1480" s="1125"/>
      <c r="F1480" s="1125"/>
    </row>
    <row r="1481" spans="1:6" s="41" customFormat="1" ht="12.75">
      <c r="A1481" s="1077"/>
      <c r="B1481" s="1077"/>
      <c r="C1481" s="1077"/>
      <c r="D1481" s="1077"/>
      <c r="E1481" s="1077"/>
      <c r="F1481" s="1077"/>
    </row>
    <row r="1482" spans="1:6" s="41" customFormat="1" ht="12.75">
      <c r="A1482" s="1077"/>
      <c r="B1482" s="1077"/>
      <c r="C1482" s="1077"/>
      <c r="D1482" s="1077"/>
      <c r="E1482" s="1077"/>
      <c r="F1482" s="1077"/>
    </row>
    <row r="1483" spans="1:6" s="41" customFormat="1" ht="10.5" customHeight="1">
      <c r="A1483" s="867"/>
      <c r="B1483" s="867"/>
      <c r="C1483" s="867"/>
      <c r="D1483" s="867"/>
      <c r="E1483" s="867"/>
      <c r="F1483" s="867"/>
    </row>
    <row r="1484" spans="1:6" s="406" customFormat="1" ht="15">
      <c r="A1484" s="1078" t="s">
        <v>1507</v>
      </c>
      <c r="B1484" s="1079"/>
      <c r="C1484" s="1079"/>
      <c r="D1484" s="1079"/>
      <c r="E1484" s="514"/>
      <c r="F1484" s="1080" t="s">
        <v>13</v>
      </c>
    </row>
    <row r="1485" spans="1:6" s="406" customFormat="1" ht="12.75" customHeight="1">
      <c r="A1485" s="1078"/>
      <c r="B1485" s="1079"/>
      <c r="C1485" s="1079"/>
      <c r="D1485" s="1079"/>
      <c r="E1485" s="1080"/>
      <c r="F1485" s="520"/>
    </row>
    <row r="1486" spans="1:6" s="406" customFormat="1" ht="12.75" customHeight="1">
      <c r="A1486" s="1078"/>
      <c r="B1486" s="1079"/>
      <c r="C1486" s="1079"/>
      <c r="D1486" s="1079"/>
      <c r="E1486" s="1080"/>
      <c r="F1486" s="520"/>
    </row>
    <row r="1487" spans="1:6" s="406" customFormat="1" ht="12" customHeight="1">
      <c r="A1487" s="247"/>
      <c r="B1487" s="1079"/>
      <c r="C1487" s="1079"/>
      <c r="D1487" s="1079"/>
      <c r="E1487" s="1080"/>
      <c r="F1487" s="1079"/>
    </row>
    <row r="1488" ht="12.75">
      <c r="A1488" s="33" t="s">
        <v>1357</v>
      </c>
    </row>
  </sheetData>
  <mergeCells count="9">
    <mergeCell ref="A1483:F1483"/>
    <mergeCell ref="A1480:F1480"/>
    <mergeCell ref="A8:F8"/>
    <mergeCell ref="A1:F1"/>
    <mergeCell ref="A9:F9"/>
    <mergeCell ref="A7:F7"/>
    <mergeCell ref="A6:F6"/>
    <mergeCell ref="A4:F4"/>
    <mergeCell ref="A2:F2"/>
  </mergeCells>
  <printOptions horizontalCentered="1"/>
  <pageMargins left="0.8267716535433072" right="0.6692913385826772" top="0.7086614173228347" bottom="0.3937007874015748" header="0.5118110236220472" footer="0.11811023622047245"/>
  <pageSetup firstPageNumber="68" useFirstPageNumber="1" fitToHeight="20" horizontalDpi="600" verticalDpi="600" orientation="portrait" paperSize="9" scale="81" r:id="rId1"/>
  <headerFooter alignWithMargins="0">
    <oddFooter>&amp;C&amp;P&amp;R
</oddFooter>
  </headerFooter>
  <rowBreaks count="3" manualBreakCount="3">
    <brk id="66" max="5" man="1"/>
    <brk id="1358" max="5" man="1"/>
    <brk id="1418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C40"/>
  <sheetViews>
    <sheetView zoomScaleSheetLayoutView="120" workbookViewId="0" topLeftCell="A1">
      <selection activeCell="G37" sqref="G37"/>
    </sheetView>
  </sheetViews>
  <sheetFormatPr defaultColWidth="9.140625" defaultRowHeight="12.75"/>
  <cols>
    <col min="1" max="1" width="41.7109375" style="53" customWidth="1"/>
    <col min="2" max="2" width="13.28125" style="53" customWidth="1"/>
    <col min="3" max="3" width="10.8515625" style="53" bestFit="1" customWidth="1"/>
    <col min="4" max="4" width="9.140625" style="53" customWidth="1"/>
    <col min="5" max="5" width="10.28125" style="53" customWidth="1"/>
    <col min="6" max="16384" width="9.140625" style="39" customWidth="1"/>
  </cols>
  <sheetData>
    <row r="1" spans="1:55" ht="12.75">
      <c r="A1" s="1102" t="s">
        <v>1066</v>
      </c>
      <c r="B1" s="1102"/>
      <c r="C1" s="1102"/>
      <c r="D1" s="1102"/>
      <c r="E1" s="1102"/>
      <c r="F1" s="37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</row>
    <row r="2" spans="1:55" ht="15" customHeight="1">
      <c r="A2" s="1103" t="s">
        <v>1067</v>
      </c>
      <c r="B2" s="1103"/>
      <c r="C2" s="1103"/>
      <c r="D2" s="1103"/>
      <c r="E2" s="110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</row>
    <row r="3" spans="1:55" ht="3.75" customHeight="1">
      <c r="A3" s="40"/>
      <c r="B3" s="8"/>
      <c r="C3" s="8"/>
      <c r="D3" s="8"/>
      <c r="E3" s="40"/>
      <c r="F3" s="41"/>
      <c r="G3" s="6"/>
      <c r="H3" s="6"/>
      <c r="I3" s="6"/>
      <c r="J3" s="6"/>
      <c r="K3" s="6"/>
      <c r="L3" s="6"/>
      <c r="M3" s="6"/>
      <c r="N3" s="6"/>
      <c r="O3" s="6"/>
      <c r="P3" s="6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17" s="38" customFormat="1" ht="12.75">
      <c r="A4" s="1104" t="s">
        <v>1068</v>
      </c>
      <c r="B4" s="1104"/>
      <c r="C4" s="1104"/>
      <c r="D4" s="1104"/>
      <c r="E4" s="110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</row>
    <row r="5" spans="1:16" s="38" customFormat="1" ht="12.75">
      <c r="A5" s="41"/>
      <c r="B5" s="42"/>
      <c r="C5" s="42"/>
      <c r="D5" s="42"/>
      <c r="E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 s="44" customFormat="1" ht="17.25" customHeight="1">
      <c r="A6" s="1105" t="s">
        <v>1069</v>
      </c>
      <c r="B6" s="1105"/>
      <c r="C6" s="1105"/>
      <c r="D6" s="1105"/>
      <c r="E6" s="1105"/>
      <c r="F6" s="43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</row>
    <row r="7" spans="1:17" s="44" customFormat="1" ht="17.25" customHeight="1">
      <c r="A7" s="1098" t="s">
        <v>1249</v>
      </c>
      <c r="B7" s="1098"/>
      <c r="C7" s="1098"/>
      <c r="D7" s="1098"/>
      <c r="E7" s="1098"/>
      <c r="F7" s="4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</row>
    <row r="8" spans="1:17" s="44" customFormat="1" ht="17.25" customHeight="1">
      <c r="A8" s="1128" t="s">
        <v>1402</v>
      </c>
      <c r="B8" s="1128"/>
      <c r="C8" s="1128"/>
      <c r="D8" s="1128"/>
      <c r="E8" s="1128"/>
      <c r="F8" s="46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</row>
    <row r="9" spans="1:15" s="48" customFormat="1" ht="12.75">
      <c r="A9" s="1100" t="s">
        <v>1072</v>
      </c>
      <c r="B9" s="1100"/>
      <c r="C9" s="1100"/>
      <c r="D9" s="1100"/>
      <c r="E9" s="1100"/>
      <c r="F9" s="47"/>
      <c r="G9" s="47"/>
      <c r="H9" s="47"/>
      <c r="I9" s="47"/>
      <c r="J9" s="47"/>
      <c r="K9" s="47"/>
      <c r="L9" s="47"/>
      <c r="M9" s="47"/>
      <c r="N9" s="6"/>
      <c r="O9" s="966"/>
    </row>
    <row r="10" spans="1:8" s="76" customFormat="1" ht="12.75">
      <c r="A10" s="49" t="s">
        <v>1073</v>
      </c>
      <c r="B10" s="50"/>
      <c r="C10" s="50"/>
      <c r="D10" s="33"/>
      <c r="E10" s="51" t="s">
        <v>1074</v>
      </c>
      <c r="F10" s="47"/>
      <c r="G10" s="48"/>
      <c r="H10" s="257"/>
    </row>
    <row r="11" ht="12.75">
      <c r="E11" s="967" t="s">
        <v>1250</v>
      </c>
    </row>
    <row r="12" spans="1:5" ht="10.5" customHeight="1">
      <c r="A12" s="538"/>
      <c r="B12" s="538"/>
      <c r="C12" s="538"/>
      <c r="D12" s="538"/>
      <c r="E12" s="968" t="s">
        <v>17</v>
      </c>
    </row>
    <row r="13" spans="1:5" s="76" customFormat="1" ht="51">
      <c r="A13" s="223" t="s">
        <v>1076</v>
      </c>
      <c r="B13" s="288" t="s">
        <v>19</v>
      </c>
      <c r="C13" s="288" t="s">
        <v>20</v>
      </c>
      <c r="D13" s="288" t="s">
        <v>1251</v>
      </c>
      <c r="E13" s="288" t="s">
        <v>22</v>
      </c>
    </row>
    <row r="14" spans="1:5" s="76" customFormat="1" ht="12.75">
      <c r="A14" s="969">
        <v>1</v>
      </c>
      <c r="B14" s="288">
        <v>2</v>
      </c>
      <c r="C14" s="288">
        <v>3</v>
      </c>
      <c r="D14" s="288">
        <v>4</v>
      </c>
      <c r="E14" s="231">
        <v>5</v>
      </c>
    </row>
    <row r="15" spans="1:5" s="76" customFormat="1" ht="17.25" customHeight="1">
      <c r="A15" s="327" t="s">
        <v>1252</v>
      </c>
      <c r="B15" s="290">
        <v>158927574</v>
      </c>
      <c r="C15" s="265">
        <v>111610717</v>
      </c>
      <c r="D15" s="970">
        <v>70.227408744061</v>
      </c>
      <c r="E15" s="265">
        <v>15602690</v>
      </c>
    </row>
    <row r="16" spans="1:5" s="76" customFormat="1" ht="17.25" customHeight="1">
      <c r="A16" s="327" t="s">
        <v>1253</v>
      </c>
      <c r="B16" s="290">
        <v>419161</v>
      </c>
      <c r="C16" s="265">
        <v>339268</v>
      </c>
      <c r="D16" s="970">
        <v>80.93978208850537</v>
      </c>
      <c r="E16" s="265">
        <v>31528</v>
      </c>
    </row>
    <row r="17" spans="1:5" s="76" customFormat="1" ht="17.25" customHeight="1">
      <c r="A17" s="971" t="s">
        <v>1254</v>
      </c>
      <c r="B17" s="271">
        <v>419161</v>
      </c>
      <c r="C17" s="270">
        <v>339268</v>
      </c>
      <c r="D17" s="972">
        <v>80.93978208850537</v>
      </c>
      <c r="E17" s="270">
        <v>31528</v>
      </c>
    </row>
    <row r="18" spans="1:6" s="76" customFormat="1" ht="17.25" customHeight="1">
      <c r="A18" s="327" t="s">
        <v>1255</v>
      </c>
      <c r="B18" s="290">
        <v>339000</v>
      </c>
      <c r="C18" s="265">
        <v>286535</v>
      </c>
      <c r="D18" s="970">
        <v>84.523598820059</v>
      </c>
      <c r="E18" s="265">
        <v>21503</v>
      </c>
      <c r="F18" s="973"/>
    </row>
    <row r="19" spans="1:5" s="76" customFormat="1" ht="17.25" customHeight="1">
      <c r="A19" s="971" t="s">
        <v>1256</v>
      </c>
      <c r="B19" s="271">
        <v>339000</v>
      </c>
      <c r="C19" s="270">
        <v>286535</v>
      </c>
      <c r="D19" s="972">
        <v>84.523598820059</v>
      </c>
      <c r="E19" s="270">
        <v>21503</v>
      </c>
    </row>
    <row r="20" spans="1:5" s="76" customFormat="1" ht="17.25" customHeight="1">
      <c r="A20" s="327" t="s">
        <v>1257</v>
      </c>
      <c r="B20" s="290">
        <v>20188293</v>
      </c>
      <c r="C20" s="265">
        <v>16796585</v>
      </c>
      <c r="D20" s="970">
        <v>83.19962960711933</v>
      </c>
      <c r="E20" s="265">
        <v>1549918</v>
      </c>
    </row>
    <row r="21" spans="1:5" s="76" customFormat="1" ht="25.5">
      <c r="A21" s="971" t="s">
        <v>1258</v>
      </c>
      <c r="B21" s="271">
        <v>81470</v>
      </c>
      <c r="C21" s="270">
        <v>43936</v>
      </c>
      <c r="D21" s="972">
        <v>53.929053639376455</v>
      </c>
      <c r="E21" s="270">
        <v>14118</v>
      </c>
    </row>
    <row r="22" spans="1:5" s="76" customFormat="1" ht="17.25" customHeight="1">
      <c r="A22" s="971" t="s">
        <v>1259</v>
      </c>
      <c r="B22" s="271">
        <v>20106823</v>
      </c>
      <c r="C22" s="270">
        <v>16752649</v>
      </c>
      <c r="D22" s="972">
        <v>83.31822983670767</v>
      </c>
      <c r="E22" s="270">
        <v>1535800</v>
      </c>
    </row>
    <row r="23" spans="1:5" s="76" customFormat="1" ht="17.25" customHeight="1">
      <c r="A23" s="327" t="s">
        <v>1260</v>
      </c>
      <c r="B23" s="290">
        <v>3540555</v>
      </c>
      <c r="C23" s="265">
        <v>2900000</v>
      </c>
      <c r="D23" s="970">
        <v>81.90806243653891</v>
      </c>
      <c r="E23" s="265">
        <v>280036</v>
      </c>
    </row>
    <row r="24" spans="1:5" s="76" customFormat="1" ht="17.25" customHeight="1">
      <c r="A24" s="327" t="s">
        <v>1261</v>
      </c>
      <c r="B24" s="497">
        <v>2732248</v>
      </c>
      <c r="C24" s="265">
        <v>1947722</v>
      </c>
      <c r="D24" s="970">
        <v>71.28642787916763</v>
      </c>
      <c r="E24" s="265">
        <v>185508</v>
      </c>
    </row>
    <row r="25" spans="1:5" s="76" customFormat="1" ht="17.25" customHeight="1">
      <c r="A25" s="327" t="s">
        <v>1262</v>
      </c>
      <c r="B25" s="497">
        <v>1642030</v>
      </c>
      <c r="C25" s="265">
        <v>1345273</v>
      </c>
      <c r="D25" s="970">
        <v>81.9274312893187</v>
      </c>
      <c r="E25" s="265">
        <v>148627</v>
      </c>
    </row>
    <row r="26" spans="1:5" s="76" customFormat="1" ht="17.25" customHeight="1">
      <c r="A26" s="327" t="s">
        <v>1263</v>
      </c>
      <c r="B26" s="290">
        <v>187788861</v>
      </c>
      <c r="C26" s="265">
        <v>135226100</v>
      </c>
      <c r="D26" s="970">
        <v>72.00964917722143</v>
      </c>
      <c r="E26" s="265">
        <v>17819810</v>
      </c>
    </row>
    <row r="27" spans="1:5" s="76" customFormat="1" ht="17.25" customHeight="1">
      <c r="A27" s="974"/>
      <c r="B27" s="975"/>
      <c r="C27" s="41"/>
      <c r="D27" s="41"/>
      <c r="E27" s="41"/>
    </row>
    <row r="28" spans="1:5" s="76" customFormat="1" ht="17.25" customHeight="1">
      <c r="A28" s="974"/>
      <c r="B28" s="975"/>
      <c r="C28" s="41"/>
      <c r="D28" s="41"/>
      <c r="E28" s="41"/>
    </row>
    <row r="29" spans="1:5" s="76" customFormat="1" ht="17.25" customHeight="1">
      <c r="A29" s="117" t="s">
        <v>1264</v>
      </c>
      <c r="B29" s="975"/>
      <c r="C29" s="41"/>
      <c r="D29" s="41"/>
      <c r="E29" s="41" t="s">
        <v>13</v>
      </c>
    </row>
    <row r="30" spans="1:9" s="76" customFormat="1" ht="12" customHeight="1">
      <c r="A30" s="117"/>
      <c r="B30" s="53"/>
      <c r="C30" s="257"/>
      <c r="D30" s="1127"/>
      <c r="E30" s="1127"/>
      <c r="F30" s="257"/>
      <c r="G30" s="257"/>
      <c r="I30" s="278"/>
    </row>
    <row r="31" spans="1:8" s="76" customFormat="1" ht="12.75">
      <c r="A31" s="117"/>
      <c r="B31" s="37"/>
      <c r="C31" s="257"/>
      <c r="E31" s="54"/>
      <c r="F31" s="257"/>
      <c r="G31" s="257"/>
      <c r="H31" s="54"/>
    </row>
    <row r="32" spans="1:4" s="53" customFormat="1" ht="12.75">
      <c r="A32" s="37"/>
      <c r="B32" s="351"/>
      <c r="C32" s="351"/>
      <c r="D32" s="976"/>
    </row>
    <row r="33" spans="1:4" s="53" customFormat="1" ht="12.75">
      <c r="A33" s="37"/>
      <c r="B33" s="351"/>
      <c r="C33" s="351"/>
      <c r="D33" s="976"/>
    </row>
    <row r="34" spans="1:5" s="76" customFormat="1" ht="12.75">
      <c r="A34" s="52"/>
      <c r="B34" s="53"/>
      <c r="C34" s="53"/>
      <c r="D34" s="53"/>
      <c r="E34" s="53"/>
    </row>
    <row r="35" spans="1:5" s="76" customFormat="1" ht="12.75">
      <c r="A35" s="52"/>
      <c r="B35" s="53"/>
      <c r="C35" s="53"/>
      <c r="D35" s="53"/>
      <c r="E35" s="53"/>
    </row>
    <row r="36" s="53" customFormat="1" ht="12.75"/>
    <row r="37" s="53" customFormat="1" ht="12.75">
      <c r="A37" s="348" t="s">
        <v>1508</v>
      </c>
    </row>
    <row r="38" spans="1:5" s="76" customFormat="1" ht="12.75">
      <c r="A38" s="53"/>
      <c r="B38" s="53"/>
      <c r="C38" s="53"/>
      <c r="D38" s="53"/>
      <c r="E38" s="53"/>
    </row>
    <row r="39" spans="1:5" s="76" customFormat="1" ht="12.75">
      <c r="A39" s="53"/>
      <c r="B39" s="53"/>
      <c r="C39" s="53"/>
      <c r="D39" s="53"/>
      <c r="E39" s="53"/>
    </row>
    <row r="40" spans="1:5" s="76" customFormat="1" ht="12.75">
      <c r="A40" s="53"/>
      <c r="B40" s="53"/>
      <c r="C40" s="53"/>
      <c r="D40" s="53"/>
      <c r="E40" s="53"/>
    </row>
  </sheetData>
  <mergeCells count="8">
    <mergeCell ref="A1:E1"/>
    <mergeCell ref="A2:E2"/>
    <mergeCell ref="A4:E4"/>
    <mergeCell ref="A6:E6"/>
    <mergeCell ref="D30:E30"/>
    <mergeCell ref="A7:E7"/>
    <mergeCell ref="A8:E8"/>
    <mergeCell ref="A9:E9"/>
  </mergeCells>
  <printOptions/>
  <pageMargins left="0.7480314960629921" right="0.7480314960629921" top="0.7874015748031497" bottom="0.7874015748031497" header="0.5118110236220472" footer="0.5118110236220472"/>
  <pageSetup firstPageNumber="90" useFirstPageNumber="1" horizontalDpi="300" verticalDpi="300" orientation="portrait" paperSize="9" r:id="rId1"/>
  <headerFooter alignWithMargins="0">
    <oddFooter>&amp;L
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workbookViewId="0" topLeftCell="A1">
      <selection activeCell="F30" sqref="F30"/>
    </sheetView>
  </sheetViews>
  <sheetFormatPr defaultColWidth="9.140625" defaultRowHeight="12.75"/>
  <cols>
    <col min="1" max="1" width="14.00390625" style="0" customWidth="1"/>
    <col min="2" max="2" width="39.28125" style="0" customWidth="1"/>
    <col min="3" max="3" width="13.57421875" style="0" customWidth="1"/>
    <col min="4" max="4" width="12.140625" style="0" customWidth="1"/>
    <col min="5" max="5" width="10.8515625" style="0" customWidth="1"/>
    <col min="6" max="6" width="11.7109375" style="0" customWidth="1"/>
  </cols>
  <sheetData>
    <row r="1" spans="1:6" ht="12.75">
      <c r="A1" s="1111" t="s">
        <v>1066</v>
      </c>
      <c r="B1" s="1111"/>
      <c r="C1" s="1111"/>
      <c r="D1" s="1111"/>
      <c r="E1" s="1111"/>
      <c r="F1" s="1111"/>
    </row>
    <row r="2" spans="1:6" ht="12.75">
      <c r="A2" s="1112" t="s">
        <v>1067</v>
      </c>
      <c r="B2" s="1112"/>
      <c r="C2" s="1112"/>
      <c r="D2" s="1112"/>
      <c r="E2" s="1112"/>
      <c r="F2" s="1112"/>
    </row>
    <row r="3" spans="1:6" ht="3.75" customHeight="1">
      <c r="A3" s="7"/>
      <c r="B3" s="8"/>
      <c r="C3" s="9"/>
      <c r="D3" s="9"/>
      <c r="E3" s="7"/>
      <c r="F3" s="7"/>
    </row>
    <row r="4" spans="1:6" ht="12.75">
      <c r="A4" s="1113" t="s">
        <v>1068</v>
      </c>
      <c r="B4" s="1113"/>
      <c r="C4" s="1113"/>
      <c r="D4" s="1113"/>
      <c r="E4" s="1113"/>
      <c r="F4" s="1113"/>
    </row>
    <row r="5" spans="1:6" ht="12.75">
      <c r="A5" s="12"/>
      <c r="B5" s="11"/>
      <c r="C5" s="11"/>
      <c r="D5" s="11"/>
      <c r="E5" s="11"/>
      <c r="F5" s="3"/>
    </row>
    <row r="6" spans="1:6" ht="12.75">
      <c r="A6" s="1114" t="s">
        <v>1069</v>
      </c>
      <c r="B6" s="1114"/>
      <c r="C6" s="1114"/>
      <c r="D6" s="1114"/>
      <c r="E6" s="1114"/>
      <c r="F6" s="1114"/>
    </row>
    <row r="7" spans="1:6" ht="15.75">
      <c r="A7" s="1115" t="s">
        <v>178</v>
      </c>
      <c r="B7" s="1115"/>
      <c r="C7" s="1115"/>
      <c r="D7" s="1115"/>
      <c r="E7" s="1115"/>
      <c r="F7" s="1115"/>
    </row>
    <row r="8" spans="1:6" ht="15.75">
      <c r="A8" s="1109" t="s">
        <v>113</v>
      </c>
      <c r="B8" s="1109"/>
      <c r="C8" s="1109"/>
      <c r="D8" s="1109"/>
      <c r="E8" s="1109"/>
      <c r="F8" s="1109"/>
    </row>
    <row r="9" spans="1:6" ht="12.75">
      <c r="A9" s="1110" t="s">
        <v>1072</v>
      </c>
      <c r="B9" s="1110"/>
      <c r="C9" s="1110"/>
      <c r="D9" s="1110"/>
      <c r="E9" s="1110"/>
      <c r="F9" s="1110"/>
    </row>
    <row r="10" spans="1:6" ht="12.75">
      <c r="A10" s="23" t="s">
        <v>1073</v>
      </c>
      <c r="B10" s="24"/>
      <c r="C10" s="20"/>
      <c r="D10" s="18"/>
      <c r="E10" s="19"/>
      <c r="F10" s="21" t="s">
        <v>1074</v>
      </c>
    </row>
    <row r="11" spans="1:6" ht="12.75">
      <c r="A11" s="23"/>
      <c r="B11" s="24"/>
      <c r="C11" s="20"/>
      <c r="D11" s="18"/>
      <c r="E11" s="19"/>
      <c r="F11" s="84" t="s">
        <v>179</v>
      </c>
    </row>
    <row r="12" spans="1:6" ht="14.25" customHeight="1">
      <c r="A12" s="25"/>
      <c r="B12" s="26"/>
      <c r="C12" s="85"/>
      <c r="D12" s="85"/>
      <c r="E12" s="85"/>
      <c r="F12" s="86" t="s">
        <v>17</v>
      </c>
    </row>
    <row r="13" spans="1:6" ht="48">
      <c r="A13" s="89" t="s">
        <v>180</v>
      </c>
      <c r="B13" s="89" t="s">
        <v>18</v>
      </c>
      <c r="C13" s="201" t="s">
        <v>19</v>
      </c>
      <c r="D13" s="201" t="s">
        <v>20</v>
      </c>
      <c r="E13" s="201" t="s">
        <v>21</v>
      </c>
      <c r="F13" s="201" t="s">
        <v>22</v>
      </c>
    </row>
    <row r="14" spans="1:6" ht="12.75">
      <c r="A14" s="202">
        <v>1</v>
      </c>
      <c r="B14" s="202">
        <v>2</v>
      </c>
      <c r="C14" s="203">
        <v>3</v>
      </c>
      <c r="D14" s="203">
        <v>4</v>
      </c>
      <c r="E14" s="203">
        <v>5</v>
      </c>
      <c r="F14" s="203">
        <v>6</v>
      </c>
    </row>
    <row r="15" spans="1:6" ht="12.75" customHeight="1">
      <c r="A15" s="92"/>
      <c r="B15" s="204" t="s">
        <v>181</v>
      </c>
      <c r="C15" s="143">
        <v>2415480509</v>
      </c>
      <c r="D15" s="143">
        <v>1911547849</v>
      </c>
      <c r="E15" s="206">
        <v>79.13737419439471</v>
      </c>
      <c r="F15" s="143">
        <v>212956197</v>
      </c>
    </row>
    <row r="16" spans="1:6" ht="12.75" customHeight="1">
      <c r="A16" s="96"/>
      <c r="B16" s="207" t="s">
        <v>182</v>
      </c>
      <c r="C16" s="143">
        <v>1624394344</v>
      </c>
      <c r="D16" s="143">
        <v>1439376247</v>
      </c>
      <c r="E16" s="206">
        <v>88.61002578078417</v>
      </c>
      <c r="F16" s="143">
        <v>162458360</v>
      </c>
    </row>
    <row r="17" spans="1:6" ht="12.75" customHeight="1">
      <c r="A17" s="96"/>
      <c r="B17" s="207" t="s">
        <v>183</v>
      </c>
      <c r="C17" s="143">
        <v>376086000</v>
      </c>
      <c r="D17" s="143">
        <v>344071515</v>
      </c>
      <c r="E17" s="206">
        <v>91.48745632647852</v>
      </c>
      <c r="F17" s="143">
        <v>35027850</v>
      </c>
    </row>
    <row r="18" spans="1:6" ht="12.75" customHeight="1">
      <c r="A18" s="90" t="s">
        <v>184</v>
      </c>
      <c r="B18" s="208" t="s">
        <v>185</v>
      </c>
      <c r="C18" s="209">
        <v>137536000</v>
      </c>
      <c r="D18" s="209">
        <v>130644733</v>
      </c>
      <c r="E18" s="210">
        <v>94.98948129944161</v>
      </c>
      <c r="F18" s="147">
        <v>13959706</v>
      </c>
    </row>
    <row r="19" spans="1:6" ht="12.75" customHeight="1">
      <c r="A19" s="90" t="s">
        <v>186</v>
      </c>
      <c r="B19" s="208" t="s">
        <v>187</v>
      </c>
      <c r="C19" s="209">
        <v>238550000</v>
      </c>
      <c r="D19" s="147">
        <v>213426782</v>
      </c>
      <c r="E19" s="210">
        <v>89.46836386501782</v>
      </c>
      <c r="F19" s="147">
        <v>21068144</v>
      </c>
    </row>
    <row r="20" spans="1:6" ht="12.75" customHeight="1">
      <c r="A20" s="96"/>
      <c r="B20" s="207" t="s">
        <v>188</v>
      </c>
      <c r="C20" s="143">
        <v>1230200444</v>
      </c>
      <c r="D20" s="143">
        <v>1073990668</v>
      </c>
      <c r="E20" s="206">
        <v>87.30208749623894</v>
      </c>
      <c r="F20" s="143">
        <v>124129256</v>
      </c>
    </row>
    <row r="21" spans="1:6" ht="12.75" customHeight="1">
      <c r="A21" s="90" t="s">
        <v>189</v>
      </c>
      <c r="B21" s="208" t="s">
        <v>190</v>
      </c>
      <c r="C21" s="209">
        <v>830117444</v>
      </c>
      <c r="D21" s="147">
        <v>750264513</v>
      </c>
      <c r="E21" s="210">
        <v>90.38052608372847</v>
      </c>
      <c r="F21" s="147">
        <v>86176263</v>
      </c>
    </row>
    <row r="22" spans="1:6" ht="26.25" customHeight="1">
      <c r="A22" s="211" t="s">
        <v>191</v>
      </c>
      <c r="B22" s="208" t="s">
        <v>192</v>
      </c>
      <c r="C22" s="209">
        <v>370677000</v>
      </c>
      <c r="D22" s="147">
        <v>295770784</v>
      </c>
      <c r="E22" s="210">
        <v>79.79205184028143</v>
      </c>
      <c r="F22" s="147">
        <v>34531338</v>
      </c>
    </row>
    <row r="23" spans="1:6" ht="12.75" customHeight="1">
      <c r="A23" s="211" t="s">
        <v>193</v>
      </c>
      <c r="B23" s="208" t="s">
        <v>194</v>
      </c>
      <c r="C23" s="209">
        <v>10356000</v>
      </c>
      <c r="D23" s="147">
        <v>11107804</v>
      </c>
      <c r="E23" s="210">
        <v>107.25959830050213</v>
      </c>
      <c r="F23" s="147">
        <v>1338987</v>
      </c>
    </row>
    <row r="24" spans="1:6" ht="12.75" customHeight="1">
      <c r="A24" s="90" t="s">
        <v>195</v>
      </c>
      <c r="B24" s="208" t="s">
        <v>196</v>
      </c>
      <c r="C24" s="209">
        <v>19050000</v>
      </c>
      <c r="D24" s="147">
        <v>16847567</v>
      </c>
      <c r="E24" s="210">
        <v>88.4386719160105</v>
      </c>
      <c r="F24" s="147">
        <v>2082668</v>
      </c>
    </row>
    <row r="25" spans="1:6" ht="12.75" customHeight="1">
      <c r="A25" s="96"/>
      <c r="B25" s="207" t="s">
        <v>197</v>
      </c>
      <c r="C25" s="143">
        <v>18107900</v>
      </c>
      <c r="D25" s="143">
        <v>21314064</v>
      </c>
      <c r="E25" s="206">
        <v>117.70588527659199</v>
      </c>
      <c r="F25" s="143">
        <v>3301254</v>
      </c>
    </row>
    <row r="26" spans="1:6" ht="12.75" customHeight="1">
      <c r="A26" s="90" t="s">
        <v>198</v>
      </c>
      <c r="B26" s="208" t="s">
        <v>199</v>
      </c>
      <c r="C26" s="209">
        <v>10413900</v>
      </c>
      <c r="D26" s="147">
        <v>12528450</v>
      </c>
      <c r="E26" s="210">
        <v>120.30507302739608</v>
      </c>
      <c r="F26" s="147">
        <v>1452642</v>
      </c>
    </row>
    <row r="27" spans="1:6" ht="12.75" customHeight="1">
      <c r="A27" s="90" t="s">
        <v>200</v>
      </c>
      <c r="B27" s="208" t="s">
        <v>201</v>
      </c>
      <c r="C27" s="209">
        <v>338000</v>
      </c>
      <c r="D27" s="147">
        <v>356372</v>
      </c>
      <c r="E27" s="210">
        <v>105.43550295857989</v>
      </c>
      <c r="F27" s="147">
        <v>35998</v>
      </c>
    </row>
    <row r="28" spans="1:6" ht="12.75" customHeight="1">
      <c r="A28" s="90" t="s">
        <v>202</v>
      </c>
      <c r="B28" s="208" t="s">
        <v>203</v>
      </c>
      <c r="C28" s="209">
        <v>7356000</v>
      </c>
      <c r="D28" s="147">
        <v>8429242</v>
      </c>
      <c r="E28" s="210">
        <v>114.5900217509516</v>
      </c>
      <c r="F28" s="147">
        <v>1812614</v>
      </c>
    </row>
    <row r="29" spans="1:6" ht="12.75" customHeight="1">
      <c r="A29" s="212"/>
      <c r="B29" s="213" t="s">
        <v>204</v>
      </c>
      <c r="C29" s="215" t="s">
        <v>1083</v>
      </c>
      <c r="D29" s="215">
        <v>21758</v>
      </c>
      <c r="E29" s="206" t="s">
        <v>1083</v>
      </c>
      <c r="F29" s="143">
        <v>-2610</v>
      </c>
    </row>
    <row r="30" spans="1:6" ht="12.75" customHeight="1">
      <c r="A30" s="216" t="s">
        <v>205</v>
      </c>
      <c r="B30" s="208" t="s">
        <v>206</v>
      </c>
      <c r="C30" s="217" t="s">
        <v>1083</v>
      </c>
      <c r="D30" s="147">
        <v>21758</v>
      </c>
      <c r="E30" s="218" t="s">
        <v>1083</v>
      </c>
      <c r="F30" s="147">
        <v>-2610</v>
      </c>
    </row>
    <row r="31" spans="1:6" ht="12.75" customHeight="1">
      <c r="A31" s="96"/>
      <c r="B31" s="207" t="s">
        <v>207</v>
      </c>
      <c r="C31" s="143">
        <v>207371493</v>
      </c>
      <c r="D31" s="143">
        <v>163223417</v>
      </c>
      <c r="E31" s="206">
        <v>78.71063406000553</v>
      </c>
      <c r="F31" s="143">
        <v>14472308</v>
      </c>
    </row>
    <row r="32" spans="1:6" ht="12.75" customHeight="1">
      <c r="A32" s="90" t="s">
        <v>208</v>
      </c>
      <c r="B32" s="208" t="s">
        <v>209</v>
      </c>
      <c r="C32" s="209">
        <v>165000</v>
      </c>
      <c r="D32" s="147">
        <v>1458848</v>
      </c>
      <c r="E32" s="210">
        <v>884.1503030303031</v>
      </c>
      <c r="F32" s="147">
        <v>0</v>
      </c>
    </row>
    <row r="33" spans="1:6" ht="25.5">
      <c r="A33" s="211" t="s">
        <v>210</v>
      </c>
      <c r="B33" s="219" t="s">
        <v>211</v>
      </c>
      <c r="C33" s="209">
        <v>27906000</v>
      </c>
      <c r="D33" s="147">
        <v>46269102</v>
      </c>
      <c r="E33" s="210">
        <v>165.8034186196517</v>
      </c>
      <c r="F33" s="147">
        <v>112873</v>
      </c>
    </row>
    <row r="34" spans="1:6" ht="12.75" customHeight="1">
      <c r="A34" s="211"/>
      <c r="B34" s="220" t="s">
        <v>212</v>
      </c>
      <c r="C34" s="221">
        <v>11394758</v>
      </c>
      <c r="D34" s="221">
        <v>11394758</v>
      </c>
      <c r="E34" s="222">
        <v>100</v>
      </c>
      <c r="F34" s="150">
        <v>0</v>
      </c>
    </row>
    <row r="35" spans="1:6" ht="12.75">
      <c r="A35" s="223" t="s">
        <v>213</v>
      </c>
      <c r="B35" s="224" t="s">
        <v>214</v>
      </c>
      <c r="C35" s="209">
        <v>9310000</v>
      </c>
      <c r="D35" s="147">
        <v>8600431</v>
      </c>
      <c r="E35" s="210">
        <v>92.37842105263158</v>
      </c>
      <c r="F35" s="147">
        <v>1369674</v>
      </c>
    </row>
    <row r="36" spans="1:6" ht="12.75" customHeight="1">
      <c r="A36" s="223" t="s">
        <v>215</v>
      </c>
      <c r="B36" s="224" t="s">
        <v>216</v>
      </c>
      <c r="C36" s="209">
        <v>2500000</v>
      </c>
      <c r="D36" s="147">
        <v>5908065</v>
      </c>
      <c r="E36" s="210">
        <v>236.3226</v>
      </c>
      <c r="F36" s="147">
        <v>1011668</v>
      </c>
    </row>
    <row r="37" spans="1:6" ht="28.5" customHeight="1">
      <c r="A37" s="223" t="s">
        <v>217</v>
      </c>
      <c r="B37" s="224" t="s">
        <v>218</v>
      </c>
      <c r="C37" s="217" t="s">
        <v>1083</v>
      </c>
      <c r="D37" s="147">
        <v>927116</v>
      </c>
      <c r="E37" s="210" t="s">
        <v>1083</v>
      </c>
      <c r="F37" s="147">
        <v>67769</v>
      </c>
    </row>
    <row r="38" spans="1:6" ht="38.25">
      <c r="A38" s="211" t="s">
        <v>219</v>
      </c>
      <c r="B38" s="219" t="s">
        <v>220</v>
      </c>
      <c r="C38" s="209">
        <v>41492753</v>
      </c>
      <c r="D38" s="147">
        <v>57644475</v>
      </c>
      <c r="E38" s="210">
        <v>138.92660966603012</v>
      </c>
      <c r="F38" s="147">
        <v>7296035</v>
      </c>
    </row>
    <row r="39" spans="1:6" ht="37.5" customHeight="1">
      <c r="A39" s="223" t="s">
        <v>221</v>
      </c>
      <c r="B39" s="219" t="s">
        <v>1358</v>
      </c>
      <c r="C39" s="209">
        <v>1767000</v>
      </c>
      <c r="D39" s="147">
        <v>905510</v>
      </c>
      <c r="E39" s="210">
        <v>51.24561403508772</v>
      </c>
      <c r="F39" s="147">
        <v>94701</v>
      </c>
    </row>
    <row r="40" spans="1:6" ht="12.75" customHeight="1">
      <c r="A40" s="223" t="s">
        <v>1359</v>
      </c>
      <c r="B40" s="225" t="s">
        <v>1360</v>
      </c>
      <c r="C40" s="221">
        <v>320000</v>
      </c>
      <c r="D40" s="150">
        <v>212367</v>
      </c>
      <c r="E40" s="222">
        <v>66.3646875</v>
      </c>
      <c r="F40" s="150">
        <v>21246</v>
      </c>
    </row>
    <row r="41" spans="1:6" ht="15" customHeight="1">
      <c r="A41" s="223" t="s">
        <v>1361</v>
      </c>
      <c r="B41" s="226" t="s">
        <v>1400</v>
      </c>
      <c r="C41" s="209">
        <v>26156532</v>
      </c>
      <c r="D41" s="209">
        <v>22385636</v>
      </c>
      <c r="E41" s="210">
        <v>85.58334874057462</v>
      </c>
      <c r="F41" s="209">
        <v>2062990</v>
      </c>
    </row>
    <row r="42" spans="1:6" ht="12.75" customHeight="1">
      <c r="A42" s="227" t="s">
        <v>1362</v>
      </c>
      <c r="B42" s="228" t="s">
        <v>1363</v>
      </c>
      <c r="C42" s="221">
        <v>21500000</v>
      </c>
      <c r="D42" s="150">
        <v>18139708</v>
      </c>
      <c r="E42" s="222">
        <v>84.37073488372093</v>
      </c>
      <c r="F42" s="150">
        <v>1606960</v>
      </c>
    </row>
    <row r="43" spans="1:6" ht="12.75" customHeight="1">
      <c r="A43" s="227" t="s">
        <v>1364</v>
      </c>
      <c r="B43" s="228" t="s">
        <v>1365</v>
      </c>
      <c r="C43" s="221">
        <v>1680000</v>
      </c>
      <c r="D43" s="150">
        <v>1519550</v>
      </c>
      <c r="E43" s="222">
        <v>90.44940476190476</v>
      </c>
      <c r="F43" s="150">
        <v>211000</v>
      </c>
    </row>
    <row r="44" spans="1:6" ht="12.75" customHeight="1">
      <c r="A44" s="227" t="s">
        <v>1366</v>
      </c>
      <c r="B44" s="228" t="s">
        <v>1367</v>
      </c>
      <c r="C44" s="221">
        <v>2159422</v>
      </c>
      <c r="D44" s="150">
        <v>2021053</v>
      </c>
      <c r="E44" s="222">
        <v>93.59231312823523</v>
      </c>
      <c r="F44" s="150">
        <v>196099</v>
      </c>
    </row>
    <row r="45" spans="1:6" ht="12.75" customHeight="1">
      <c r="A45" s="227" t="s">
        <v>1368</v>
      </c>
      <c r="B45" s="228" t="s">
        <v>1369</v>
      </c>
      <c r="C45" s="161">
        <v>687110</v>
      </c>
      <c r="D45" s="150">
        <v>287829</v>
      </c>
      <c r="E45" s="222">
        <v>41.88979930433264</v>
      </c>
      <c r="F45" s="150">
        <v>-9</v>
      </c>
    </row>
    <row r="46" spans="1:6" ht="24.75" customHeight="1">
      <c r="A46" s="229" t="s">
        <v>1370</v>
      </c>
      <c r="B46" s="230" t="s">
        <v>1371</v>
      </c>
      <c r="C46" s="221">
        <v>130000</v>
      </c>
      <c r="D46" s="150">
        <v>417496</v>
      </c>
      <c r="E46" s="222">
        <v>321.15076923076924</v>
      </c>
      <c r="F46" s="150">
        <v>48940</v>
      </c>
    </row>
    <row r="47" spans="1:6" ht="12.75" customHeight="1">
      <c r="A47" s="211" t="s">
        <v>1372</v>
      </c>
      <c r="B47" s="219" t="s">
        <v>1373</v>
      </c>
      <c r="C47" s="209">
        <v>170000</v>
      </c>
      <c r="D47" s="147">
        <v>293422</v>
      </c>
      <c r="E47" s="210">
        <v>172.60117647058823</v>
      </c>
      <c r="F47" s="147">
        <v>127493</v>
      </c>
    </row>
    <row r="48" spans="1:6" ht="12.75" customHeight="1">
      <c r="A48" s="231" t="s">
        <v>1374</v>
      </c>
      <c r="B48" s="232" t="s">
        <v>1375</v>
      </c>
      <c r="C48" s="209">
        <v>740200</v>
      </c>
      <c r="D48" s="209">
        <v>1156256</v>
      </c>
      <c r="E48" s="210">
        <v>156.20859227235883</v>
      </c>
      <c r="F48" s="209">
        <v>180094</v>
      </c>
    </row>
    <row r="49" spans="1:6" ht="12.75" customHeight="1">
      <c r="A49" s="227" t="s">
        <v>1376</v>
      </c>
      <c r="B49" s="228" t="s">
        <v>1377</v>
      </c>
      <c r="C49" s="233">
        <v>600000</v>
      </c>
      <c r="D49" s="150">
        <v>951480</v>
      </c>
      <c r="E49" s="222">
        <v>158.58</v>
      </c>
      <c r="F49" s="150">
        <v>142485</v>
      </c>
    </row>
    <row r="50" spans="1:6" ht="12.75" customHeight="1">
      <c r="A50" s="227" t="s">
        <v>1378</v>
      </c>
      <c r="B50" s="228" t="s">
        <v>1379</v>
      </c>
      <c r="C50" s="234" t="s">
        <v>1083</v>
      </c>
      <c r="D50" s="150">
        <v>11631</v>
      </c>
      <c r="E50" s="235" t="s">
        <v>1083</v>
      </c>
      <c r="F50" s="150">
        <v>4885</v>
      </c>
    </row>
    <row r="51" spans="1:6" ht="39" customHeight="1">
      <c r="A51" s="227" t="s">
        <v>1380</v>
      </c>
      <c r="B51" s="228" t="s">
        <v>1381</v>
      </c>
      <c r="C51" s="234" t="s">
        <v>1083</v>
      </c>
      <c r="D51" s="150">
        <v>9175</v>
      </c>
      <c r="E51" s="235" t="s">
        <v>1083</v>
      </c>
      <c r="F51" s="150">
        <v>885</v>
      </c>
    </row>
    <row r="52" spans="1:6" ht="12.75" customHeight="1">
      <c r="A52" s="227" t="s">
        <v>1382</v>
      </c>
      <c r="B52" s="228" t="s">
        <v>1383</v>
      </c>
      <c r="C52" s="234" t="s">
        <v>1083</v>
      </c>
      <c r="D52" s="150">
        <v>183970</v>
      </c>
      <c r="E52" s="235" t="s">
        <v>1083</v>
      </c>
      <c r="F52" s="150">
        <v>31839</v>
      </c>
    </row>
    <row r="53" spans="1:6" ht="12.75" customHeight="1">
      <c r="A53" s="90" t="s">
        <v>1384</v>
      </c>
      <c r="B53" s="208" t="s">
        <v>1385</v>
      </c>
      <c r="C53" s="209">
        <v>12252621</v>
      </c>
      <c r="D53" s="147">
        <v>11145504</v>
      </c>
      <c r="E53" s="210">
        <v>90.964243487169</v>
      </c>
      <c r="F53" s="147">
        <v>1293596</v>
      </c>
    </row>
    <row r="54" spans="1:6" ht="27" customHeight="1">
      <c r="A54" s="211" t="s">
        <v>1386</v>
      </c>
      <c r="B54" s="208" t="s">
        <v>1387</v>
      </c>
      <c r="C54" s="209">
        <v>84911387</v>
      </c>
      <c r="D54" s="147">
        <v>6529052</v>
      </c>
      <c r="E54" s="210">
        <v>7.689253739312962</v>
      </c>
      <c r="F54" s="147">
        <v>855415</v>
      </c>
    </row>
    <row r="55" spans="1:6" ht="25.5" customHeight="1">
      <c r="A55" s="227" t="s">
        <v>1388</v>
      </c>
      <c r="B55" s="228" t="s">
        <v>1389</v>
      </c>
      <c r="C55" s="161">
        <v>2600000</v>
      </c>
      <c r="D55" s="150">
        <v>2275778</v>
      </c>
      <c r="E55" s="222">
        <v>87.52992307692308</v>
      </c>
      <c r="F55" s="150">
        <v>227578</v>
      </c>
    </row>
    <row r="56" spans="1:6" ht="24" customHeight="1">
      <c r="A56" s="92"/>
      <c r="B56" s="204" t="s">
        <v>1390</v>
      </c>
      <c r="C56" s="143">
        <v>110687482</v>
      </c>
      <c r="D56" s="143">
        <v>91866389</v>
      </c>
      <c r="E56" s="206">
        <v>82.99618650643801</v>
      </c>
      <c r="F56" s="143">
        <v>11311048</v>
      </c>
    </row>
    <row r="57" spans="1:6" ht="24" customHeight="1">
      <c r="A57" s="236" t="s">
        <v>1391</v>
      </c>
      <c r="B57" s="237" t="s">
        <v>1392</v>
      </c>
      <c r="C57" s="238">
        <v>110687482</v>
      </c>
      <c r="D57" s="147">
        <v>91866389</v>
      </c>
      <c r="E57" s="210">
        <v>82.99618650643801</v>
      </c>
      <c r="F57" s="147">
        <v>11311048</v>
      </c>
    </row>
    <row r="58" spans="1:6" ht="12.75" customHeight="1">
      <c r="A58" s="92"/>
      <c r="B58" s="204" t="s">
        <v>1393</v>
      </c>
      <c r="C58" s="239">
        <v>473027190</v>
      </c>
      <c r="D58" s="239">
        <v>217060038</v>
      </c>
      <c r="E58" s="206">
        <v>45.88743365894041</v>
      </c>
      <c r="F58" s="239">
        <v>24717091</v>
      </c>
    </row>
    <row r="59" spans="1:6" ht="12.75" customHeight="1">
      <c r="A59" s="211" t="s">
        <v>1394</v>
      </c>
      <c r="B59" s="219" t="s">
        <v>1395</v>
      </c>
      <c r="C59" s="240" t="s">
        <v>1083</v>
      </c>
      <c r="D59" s="147">
        <v>15653305</v>
      </c>
      <c r="E59" s="241" t="s">
        <v>1083</v>
      </c>
      <c r="F59" s="147">
        <v>2108383</v>
      </c>
    </row>
    <row r="60" spans="1:6" ht="12.75" customHeight="1">
      <c r="A60" s="231" t="s">
        <v>1396</v>
      </c>
      <c r="B60" s="232" t="s">
        <v>1397</v>
      </c>
      <c r="C60" s="217" t="s">
        <v>1083</v>
      </c>
      <c r="D60" s="147">
        <v>201406733</v>
      </c>
      <c r="E60" s="241" t="s">
        <v>1083</v>
      </c>
      <c r="F60" s="147">
        <v>22608708</v>
      </c>
    </row>
    <row r="61" spans="2:6" ht="12.75">
      <c r="B61" s="242"/>
      <c r="C61" s="243"/>
      <c r="D61" s="244"/>
      <c r="E61" s="244"/>
      <c r="F61" s="244"/>
    </row>
    <row r="62" spans="1:6" ht="15">
      <c r="A62" s="245"/>
      <c r="C62" s="14"/>
      <c r="D62" s="246"/>
      <c r="F62" s="246"/>
    </row>
    <row r="64" spans="1:8" s="248" customFormat="1" ht="15">
      <c r="A64" s="247" t="s">
        <v>1398</v>
      </c>
      <c r="C64" s="249"/>
      <c r="D64" s="249"/>
      <c r="E64" s="250"/>
      <c r="F64" s="251" t="s">
        <v>13</v>
      </c>
      <c r="H64" s="252"/>
    </row>
    <row r="65" spans="1:8" s="76" customFormat="1" ht="15">
      <c r="A65" s="247"/>
      <c r="C65" s="43"/>
      <c r="D65" s="43"/>
      <c r="E65" s="247"/>
      <c r="F65" s="252"/>
      <c r="H65" s="252"/>
    </row>
    <row r="66" spans="1:6" ht="12.75">
      <c r="A66" s="253"/>
      <c r="B66" s="254"/>
      <c r="C66" s="14"/>
      <c r="D66" s="14"/>
      <c r="E66" s="255"/>
      <c r="F66" s="244"/>
    </row>
    <row r="67" ht="12.75">
      <c r="A67" s="253"/>
    </row>
    <row r="69" s="25" customFormat="1" ht="12.75">
      <c r="A69" s="256" t="s">
        <v>1399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92" r:id="rId1"/>
  <headerFooter alignWithMargins="0">
    <oddFooter>&amp;C&amp;8&amp;P</oddFooter>
  </headerFooter>
  <rowBreaks count="1" manualBreakCount="1">
    <brk id="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86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7.57421875" style="25" customWidth="1"/>
    <col min="2" max="2" width="48.421875" style="25" customWidth="1"/>
    <col min="3" max="3" width="11.7109375" style="25" customWidth="1"/>
    <col min="4" max="4" width="11.7109375" style="53" customWidth="1"/>
    <col min="5" max="6" width="11.7109375" style="25" customWidth="1"/>
  </cols>
  <sheetData>
    <row r="1" spans="1:55" ht="12.75">
      <c r="A1" s="1111" t="s">
        <v>1066</v>
      </c>
      <c r="B1" s="1111"/>
      <c r="C1" s="1111"/>
      <c r="D1" s="1111"/>
      <c r="E1" s="1111"/>
      <c r="F1" s="11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12" t="s">
        <v>1067</v>
      </c>
      <c r="B2" s="1112"/>
      <c r="C2" s="1112"/>
      <c r="D2" s="1112"/>
      <c r="E2" s="1112"/>
      <c r="F2" s="111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8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13" t="s">
        <v>1068</v>
      </c>
      <c r="B4" s="1113"/>
      <c r="C4" s="1113"/>
      <c r="D4" s="1113"/>
      <c r="E4" s="1113"/>
      <c r="F4" s="11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42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14" t="s">
        <v>1069</v>
      </c>
      <c r="B6" s="1114"/>
      <c r="C6" s="1114"/>
      <c r="D6" s="1114"/>
      <c r="E6" s="1114"/>
      <c r="F6" s="11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116" t="s">
        <v>1401</v>
      </c>
      <c r="B7" s="1108"/>
      <c r="C7" s="1108"/>
      <c r="D7" s="1108"/>
      <c r="E7" s="1108"/>
      <c r="F7" s="110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09" t="s">
        <v>1402</v>
      </c>
      <c r="B8" s="1109"/>
      <c r="C8" s="1109"/>
      <c r="D8" s="1109"/>
      <c r="E8" s="1109"/>
      <c r="F8" s="110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10" t="s">
        <v>1072</v>
      </c>
      <c r="B9" s="1110"/>
      <c r="C9" s="1110"/>
      <c r="D9" s="1110"/>
      <c r="E9" s="1110"/>
      <c r="F9" s="1110"/>
      <c r="G9" s="18"/>
      <c r="H9" s="18"/>
      <c r="I9" s="18"/>
      <c r="J9" s="18"/>
      <c r="K9" s="18"/>
      <c r="L9" s="18"/>
      <c r="M9" s="18"/>
      <c r="N9" s="5"/>
      <c r="O9" s="83"/>
    </row>
    <row r="10" spans="1:8" s="76" customFormat="1" ht="12.75">
      <c r="A10" s="23" t="s">
        <v>1073</v>
      </c>
      <c r="B10" s="50"/>
      <c r="C10" s="20"/>
      <c r="D10" s="33"/>
      <c r="E10" s="20"/>
      <c r="F10" s="21" t="s">
        <v>1074</v>
      </c>
      <c r="G10" s="19"/>
      <c r="H10" s="257"/>
    </row>
    <row r="11" spans="1:15" s="19" customFormat="1" ht="12.75">
      <c r="A11" s="23"/>
      <c r="B11" s="24"/>
      <c r="C11" s="20"/>
      <c r="D11" s="47"/>
      <c r="F11" s="84" t="s">
        <v>1403</v>
      </c>
      <c r="G11" s="20"/>
      <c r="H11" s="21"/>
      <c r="I11" s="21"/>
      <c r="J11" s="22"/>
      <c r="K11" s="20"/>
      <c r="N11" s="5"/>
      <c r="O11" s="83"/>
    </row>
    <row r="12" ht="12.75">
      <c r="F12" s="258" t="s">
        <v>17</v>
      </c>
    </row>
    <row r="13" spans="1:6" ht="38.25">
      <c r="A13" s="88" t="s">
        <v>180</v>
      </c>
      <c r="B13" s="88" t="s">
        <v>18</v>
      </c>
      <c r="C13" s="259" t="s">
        <v>19</v>
      </c>
      <c r="D13" s="260" t="s">
        <v>20</v>
      </c>
      <c r="E13" s="259" t="s">
        <v>21</v>
      </c>
      <c r="F13" s="259" t="s">
        <v>22</v>
      </c>
    </row>
    <row r="14" spans="1:6" ht="12.75">
      <c r="A14" s="261">
        <v>1</v>
      </c>
      <c r="B14" s="261">
        <v>2</v>
      </c>
      <c r="C14" s="262">
        <v>3</v>
      </c>
      <c r="D14" s="263">
        <v>4</v>
      </c>
      <c r="E14" s="262">
        <v>5</v>
      </c>
      <c r="F14" s="262">
        <v>6</v>
      </c>
    </row>
    <row r="15" spans="1:6" ht="12.75">
      <c r="A15" s="92"/>
      <c r="B15" s="103" t="s">
        <v>1404</v>
      </c>
      <c r="C15" s="264">
        <v>29459282</v>
      </c>
      <c r="D15" s="265">
        <v>30840333</v>
      </c>
      <c r="E15" s="95">
        <v>104.68799952422465</v>
      </c>
      <c r="F15" s="264">
        <v>3708750</v>
      </c>
    </row>
    <row r="16" spans="1:6" ht="12.75">
      <c r="A16" s="96"/>
      <c r="B16" s="96" t="s">
        <v>1405</v>
      </c>
      <c r="C16" s="264">
        <v>2459000</v>
      </c>
      <c r="D16" s="265">
        <v>2767954</v>
      </c>
      <c r="E16" s="95">
        <v>112.56421309475397</v>
      </c>
      <c r="F16" s="264">
        <v>419697</v>
      </c>
    </row>
    <row r="17" spans="1:6" ht="12.75">
      <c r="A17" s="90" t="s">
        <v>1406</v>
      </c>
      <c r="B17" s="100" t="s">
        <v>1407</v>
      </c>
      <c r="C17" s="266">
        <v>2400000</v>
      </c>
      <c r="D17" s="267">
        <v>2694647</v>
      </c>
      <c r="E17" s="268">
        <v>112.27695833333333</v>
      </c>
      <c r="F17" s="269">
        <v>407017</v>
      </c>
    </row>
    <row r="18" spans="1:6" ht="24.75" customHeight="1">
      <c r="A18" s="90" t="s">
        <v>1408</v>
      </c>
      <c r="B18" s="105" t="s">
        <v>1409</v>
      </c>
      <c r="C18" s="266">
        <v>59000</v>
      </c>
      <c r="D18" s="270">
        <v>73307</v>
      </c>
      <c r="E18" s="268">
        <v>124.24915254237288</v>
      </c>
      <c r="F18" s="269">
        <v>12680</v>
      </c>
    </row>
    <row r="19" spans="1:6" ht="12.75">
      <c r="A19" s="96"/>
      <c r="B19" s="96" t="s">
        <v>1410</v>
      </c>
      <c r="C19" s="264">
        <v>317551</v>
      </c>
      <c r="D19" s="265">
        <v>35464</v>
      </c>
      <c r="E19" s="95">
        <v>11.167969869406804</v>
      </c>
      <c r="F19" s="264">
        <v>35464</v>
      </c>
    </row>
    <row r="20" spans="1:6" ht="12.75">
      <c r="A20" s="90" t="s">
        <v>1411</v>
      </c>
      <c r="B20" s="100" t="s">
        <v>1412</v>
      </c>
      <c r="C20" s="266">
        <v>295673</v>
      </c>
      <c r="D20" s="271">
        <v>35464</v>
      </c>
      <c r="E20" s="268">
        <v>11.994331575761061</v>
      </c>
      <c r="F20" s="269">
        <v>35464</v>
      </c>
    </row>
    <row r="21" spans="1:6" ht="24" customHeight="1">
      <c r="A21" s="211" t="s">
        <v>1413</v>
      </c>
      <c r="B21" s="105" t="s">
        <v>1414</v>
      </c>
      <c r="C21" s="266">
        <v>21878</v>
      </c>
      <c r="D21" s="271">
        <v>0</v>
      </c>
      <c r="E21" s="268">
        <v>0</v>
      </c>
      <c r="F21" s="269">
        <v>0</v>
      </c>
    </row>
    <row r="22" spans="1:6" ht="12.75">
      <c r="A22" s="96"/>
      <c r="B22" s="96" t="s">
        <v>1415</v>
      </c>
      <c r="C22" s="264">
        <v>3431600</v>
      </c>
      <c r="D22" s="265">
        <v>4131733</v>
      </c>
      <c r="E22" s="95">
        <v>120.40252360414966</v>
      </c>
      <c r="F22" s="264">
        <v>543853</v>
      </c>
    </row>
    <row r="23" spans="1:6" ht="12.75">
      <c r="A23" s="90" t="s">
        <v>1359</v>
      </c>
      <c r="B23" s="100" t="s">
        <v>1416</v>
      </c>
      <c r="C23" s="266">
        <v>320000</v>
      </c>
      <c r="D23" s="270">
        <v>212367</v>
      </c>
      <c r="E23" s="268">
        <v>66.3646875</v>
      </c>
      <c r="F23" s="269">
        <v>21246</v>
      </c>
    </row>
    <row r="24" spans="1:6" ht="12.75">
      <c r="A24" s="90" t="s">
        <v>1417</v>
      </c>
      <c r="B24" s="100" t="s">
        <v>1418</v>
      </c>
      <c r="C24" s="266">
        <v>250000</v>
      </c>
      <c r="D24" s="270">
        <v>289493</v>
      </c>
      <c r="E24" s="268">
        <v>115.7972</v>
      </c>
      <c r="F24" s="269">
        <v>33806</v>
      </c>
    </row>
    <row r="25" spans="1:6" ht="12.75">
      <c r="A25" s="90" t="s">
        <v>1376</v>
      </c>
      <c r="B25" s="100" t="s">
        <v>1419</v>
      </c>
      <c r="C25" s="266">
        <v>600000</v>
      </c>
      <c r="D25" s="270">
        <v>951480</v>
      </c>
      <c r="E25" s="268">
        <v>158.58</v>
      </c>
      <c r="F25" s="269">
        <v>142485</v>
      </c>
    </row>
    <row r="26" spans="1:6" ht="24" customHeight="1">
      <c r="A26" s="90" t="s">
        <v>1420</v>
      </c>
      <c r="B26" s="105" t="s">
        <v>1421</v>
      </c>
      <c r="C26" s="266">
        <v>2261600</v>
      </c>
      <c r="D26" s="270">
        <v>2678393</v>
      </c>
      <c r="E26" s="268">
        <v>118.42912097629996</v>
      </c>
      <c r="F26" s="269">
        <v>346316</v>
      </c>
    </row>
    <row r="27" spans="1:6" ht="12.75">
      <c r="A27" s="96"/>
      <c r="B27" s="96" t="s">
        <v>1422</v>
      </c>
      <c r="C27" s="264">
        <v>8223374</v>
      </c>
      <c r="D27" s="265">
        <v>7298742</v>
      </c>
      <c r="E27" s="95">
        <v>88.75605074024361</v>
      </c>
      <c r="F27" s="264">
        <v>758798</v>
      </c>
    </row>
    <row r="28" spans="1:6" ht="38.25">
      <c r="A28" s="90" t="s">
        <v>1423</v>
      </c>
      <c r="B28" s="105" t="s">
        <v>1424</v>
      </c>
      <c r="C28" s="266">
        <v>150000</v>
      </c>
      <c r="D28" s="270">
        <v>110395</v>
      </c>
      <c r="E28" s="268">
        <v>73.59666666666666</v>
      </c>
      <c r="F28" s="269">
        <v>12167</v>
      </c>
    </row>
    <row r="29" spans="1:6" ht="12.75">
      <c r="A29" s="90" t="s">
        <v>1425</v>
      </c>
      <c r="B29" s="100" t="s">
        <v>1426</v>
      </c>
      <c r="C29" s="266">
        <v>1634503</v>
      </c>
      <c r="D29" s="270">
        <v>1421113</v>
      </c>
      <c r="E29" s="268">
        <v>86.94465534783356</v>
      </c>
      <c r="F29" s="269">
        <v>142672</v>
      </c>
    </row>
    <row r="30" spans="1:6" ht="25.5">
      <c r="A30" s="90" t="s">
        <v>1427</v>
      </c>
      <c r="B30" s="105" t="s">
        <v>1428</v>
      </c>
      <c r="C30" s="266">
        <v>990150</v>
      </c>
      <c r="D30" s="270">
        <v>1038813</v>
      </c>
      <c r="E30" s="268">
        <v>104.91470989244054</v>
      </c>
      <c r="F30" s="269">
        <v>105313</v>
      </c>
    </row>
    <row r="31" spans="1:6" ht="12.75">
      <c r="A31" s="90" t="s">
        <v>1429</v>
      </c>
      <c r="B31" s="105" t="s">
        <v>1430</v>
      </c>
      <c r="C31" s="266">
        <v>54700</v>
      </c>
      <c r="D31" s="270">
        <v>41576</v>
      </c>
      <c r="E31" s="268">
        <v>76.00731261425959</v>
      </c>
      <c r="F31" s="269">
        <v>3874</v>
      </c>
    </row>
    <row r="32" spans="1:6" ht="25.5">
      <c r="A32" s="90" t="s">
        <v>1431</v>
      </c>
      <c r="B32" s="105" t="s">
        <v>1432</v>
      </c>
      <c r="C32" s="272">
        <v>50000</v>
      </c>
      <c r="D32" s="270">
        <v>24308</v>
      </c>
      <c r="E32" s="268">
        <v>48.616</v>
      </c>
      <c r="F32" s="269">
        <v>4470</v>
      </c>
    </row>
    <row r="33" spans="1:6" ht="12.75">
      <c r="A33" s="90" t="s">
        <v>1433</v>
      </c>
      <c r="B33" s="100" t="s">
        <v>1434</v>
      </c>
      <c r="C33" s="272">
        <v>108000</v>
      </c>
      <c r="D33" s="270">
        <v>51015</v>
      </c>
      <c r="E33" s="268">
        <v>47.236111111111114</v>
      </c>
      <c r="F33" s="269">
        <v>4105</v>
      </c>
    </row>
    <row r="34" spans="1:6" ht="12.75">
      <c r="A34" s="90" t="s">
        <v>1435</v>
      </c>
      <c r="B34" s="100" t="s">
        <v>1436</v>
      </c>
      <c r="C34" s="272">
        <v>65000</v>
      </c>
      <c r="D34" s="270">
        <v>106806</v>
      </c>
      <c r="E34" s="268">
        <v>164.31692307692308</v>
      </c>
      <c r="F34" s="269">
        <v>13486</v>
      </c>
    </row>
    <row r="35" spans="1:6" ht="12.75">
      <c r="A35" s="90" t="s">
        <v>1437</v>
      </c>
      <c r="B35" s="100" t="s">
        <v>1438</v>
      </c>
      <c r="C35" s="272">
        <v>5171021</v>
      </c>
      <c r="D35" s="270">
        <v>4504716</v>
      </c>
      <c r="E35" s="268">
        <v>87.11463364778446</v>
      </c>
      <c r="F35" s="269">
        <v>472711</v>
      </c>
    </row>
    <row r="36" spans="1:6" ht="12.75">
      <c r="A36" s="96"/>
      <c r="B36" s="96" t="s">
        <v>1439</v>
      </c>
      <c r="C36" s="264">
        <v>95508</v>
      </c>
      <c r="D36" s="265">
        <v>25314</v>
      </c>
      <c r="E36" s="95">
        <v>26.504586003266745</v>
      </c>
      <c r="F36" s="264">
        <v>1623</v>
      </c>
    </row>
    <row r="37" spans="1:6" ht="25.5">
      <c r="A37" s="90" t="s">
        <v>1440</v>
      </c>
      <c r="B37" s="105" t="s">
        <v>1441</v>
      </c>
      <c r="C37" s="272">
        <v>95508</v>
      </c>
      <c r="D37" s="270">
        <v>25314</v>
      </c>
      <c r="E37" s="268">
        <v>26.504586003266745</v>
      </c>
      <c r="F37" s="269">
        <v>1623</v>
      </c>
    </row>
    <row r="38" spans="1:6" ht="12.75">
      <c r="A38" s="96"/>
      <c r="B38" s="96" t="s">
        <v>1442</v>
      </c>
      <c r="C38" s="264">
        <v>1562000</v>
      </c>
      <c r="D38" s="265">
        <v>1977068</v>
      </c>
      <c r="E38" s="95">
        <v>126.57285531370039</v>
      </c>
      <c r="F38" s="264">
        <v>230634</v>
      </c>
    </row>
    <row r="39" spans="1:6" ht="25.5" customHeight="1">
      <c r="A39" s="90" t="s">
        <v>1443</v>
      </c>
      <c r="B39" s="105" t="s">
        <v>1444</v>
      </c>
      <c r="C39" s="266">
        <v>164000</v>
      </c>
      <c r="D39" s="270">
        <v>142127</v>
      </c>
      <c r="E39" s="268">
        <v>86.66280487804879</v>
      </c>
      <c r="F39" s="269">
        <v>8519</v>
      </c>
    </row>
    <row r="40" spans="1:6" ht="12.75">
      <c r="A40" s="90" t="s">
        <v>1445</v>
      </c>
      <c r="B40" s="100" t="s">
        <v>1446</v>
      </c>
      <c r="C40" s="266">
        <v>92000</v>
      </c>
      <c r="D40" s="270">
        <v>51187</v>
      </c>
      <c r="E40" s="268">
        <v>55.63804347826087</v>
      </c>
      <c r="F40" s="269">
        <v>3678</v>
      </c>
    </row>
    <row r="41" spans="1:6" ht="12.75">
      <c r="A41" s="90" t="s">
        <v>1447</v>
      </c>
      <c r="B41" s="100" t="s">
        <v>1448</v>
      </c>
      <c r="C41" s="266">
        <v>25000</v>
      </c>
      <c r="D41" s="267">
        <v>22564</v>
      </c>
      <c r="E41" s="268">
        <v>90.256</v>
      </c>
      <c r="F41" s="269">
        <v>2544</v>
      </c>
    </row>
    <row r="42" spans="1:6" ht="25.5">
      <c r="A42" s="90" t="s">
        <v>1449</v>
      </c>
      <c r="B42" s="273" t="s">
        <v>1450</v>
      </c>
      <c r="C42" s="266">
        <v>5000</v>
      </c>
      <c r="D42" s="270">
        <v>3378</v>
      </c>
      <c r="E42" s="268">
        <v>67.56</v>
      </c>
      <c r="F42" s="269">
        <v>270</v>
      </c>
    </row>
    <row r="43" spans="1:6" ht="12.75">
      <c r="A43" s="90" t="s">
        <v>1451</v>
      </c>
      <c r="B43" s="100" t="s">
        <v>1452</v>
      </c>
      <c r="C43" s="266">
        <v>268300</v>
      </c>
      <c r="D43" s="270">
        <v>946141</v>
      </c>
      <c r="E43" s="268">
        <v>352.6429370108088</v>
      </c>
      <c r="F43" s="269">
        <v>162784</v>
      </c>
    </row>
    <row r="44" spans="1:6" ht="51">
      <c r="A44" s="90" t="s">
        <v>1083</v>
      </c>
      <c r="B44" s="105" t="s">
        <v>1453</v>
      </c>
      <c r="C44" s="266">
        <v>6000</v>
      </c>
      <c r="D44" s="270">
        <v>130</v>
      </c>
      <c r="E44" s="268">
        <v>2.166666666666667</v>
      </c>
      <c r="F44" s="269">
        <v>0</v>
      </c>
    </row>
    <row r="45" spans="1:6" ht="12.75" customHeight="1">
      <c r="A45" s="90" t="s">
        <v>1454</v>
      </c>
      <c r="B45" s="100" t="s">
        <v>1455</v>
      </c>
      <c r="C45" s="266">
        <v>405000</v>
      </c>
      <c r="D45" s="270">
        <v>393793</v>
      </c>
      <c r="E45" s="268">
        <v>97.23283950617284</v>
      </c>
      <c r="F45" s="269">
        <v>870</v>
      </c>
    </row>
    <row r="46" spans="1:6" ht="25.5">
      <c r="A46" s="90" t="s">
        <v>1456</v>
      </c>
      <c r="B46" s="273" t="s">
        <v>1457</v>
      </c>
      <c r="C46" s="266">
        <v>465000</v>
      </c>
      <c r="D46" s="270">
        <v>349436</v>
      </c>
      <c r="E46" s="268">
        <v>75.14752688172042</v>
      </c>
      <c r="F46" s="269">
        <v>-4401</v>
      </c>
    </row>
    <row r="47" spans="1:6" ht="38.25">
      <c r="A47" s="274" t="s">
        <v>1458</v>
      </c>
      <c r="B47" s="105" t="s">
        <v>1459</v>
      </c>
      <c r="C47" s="266">
        <v>17000</v>
      </c>
      <c r="D47" s="271">
        <v>11942</v>
      </c>
      <c r="E47" s="268">
        <v>70.2470588235294</v>
      </c>
      <c r="F47" s="269">
        <v>0</v>
      </c>
    </row>
    <row r="48" spans="1:6" ht="25.5">
      <c r="A48" s="274" t="s">
        <v>1460</v>
      </c>
      <c r="B48" s="105" t="s">
        <v>1461</v>
      </c>
      <c r="C48" s="266">
        <v>114700</v>
      </c>
      <c r="D48" s="271">
        <v>56370</v>
      </c>
      <c r="E48" s="268">
        <v>49.14559721011334</v>
      </c>
      <c r="F48" s="269">
        <v>56370</v>
      </c>
    </row>
    <row r="49" spans="1:6" ht="12.75">
      <c r="A49" s="96"/>
      <c r="B49" s="96" t="s">
        <v>1462</v>
      </c>
      <c r="C49" s="264">
        <v>617087</v>
      </c>
      <c r="D49" s="265">
        <v>507368</v>
      </c>
      <c r="E49" s="95">
        <v>82.2198490650427</v>
      </c>
      <c r="F49" s="264">
        <v>78352</v>
      </c>
    </row>
    <row r="50" spans="1:6" ht="12.75">
      <c r="A50" s="90" t="s">
        <v>1463</v>
      </c>
      <c r="B50" s="100" t="s">
        <v>1464</v>
      </c>
      <c r="C50" s="266">
        <v>39922</v>
      </c>
      <c r="D50" s="270">
        <v>37421</v>
      </c>
      <c r="E50" s="268">
        <v>93.73528380341666</v>
      </c>
      <c r="F50" s="269">
        <v>0</v>
      </c>
    </row>
    <row r="51" spans="1:6" ht="12.75" customHeight="1">
      <c r="A51" s="90" t="s">
        <v>1465</v>
      </c>
      <c r="B51" s="100" t="s">
        <v>1466</v>
      </c>
      <c r="C51" s="266">
        <v>442194</v>
      </c>
      <c r="D51" s="270">
        <v>368719</v>
      </c>
      <c r="E51" s="268">
        <v>83.38398983251695</v>
      </c>
      <c r="F51" s="269">
        <v>38042</v>
      </c>
    </row>
    <row r="52" spans="1:6" ht="25.5">
      <c r="A52" s="90" t="s">
        <v>1467</v>
      </c>
      <c r="B52" s="273" t="s">
        <v>1468</v>
      </c>
      <c r="C52" s="266">
        <v>134971</v>
      </c>
      <c r="D52" s="270">
        <v>101228</v>
      </c>
      <c r="E52" s="268">
        <v>74.99981477502574</v>
      </c>
      <c r="F52" s="269">
        <v>40310</v>
      </c>
    </row>
    <row r="53" spans="1:6" ht="12.75">
      <c r="A53" s="96"/>
      <c r="B53" s="96" t="s">
        <v>1469</v>
      </c>
      <c r="C53" s="264">
        <v>300000</v>
      </c>
      <c r="D53" s="265">
        <v>0</v>
      </c>
      <c r="E53" s="95">
        <v>0</v>
      </c>
      <c r="F53" s="269">
        <v>0</v>
      </c>
    </row>
    <row r="54" spans="1:6" ht="25.5">
      <c r="A54" s="90" t="s">
        <v>1470</v>
      </c>
      <c r="B54" s="105" t="s">
        <v>1471</v>
      </c>
      <c r="C54" s="266">
        <v>300000</v>
      </c>
      <c r="D54" s="270">
        <v>0</v>
      </c>
      <c r="E54" s="268">
        <v>0</v>
      </c>
      <c r="F54" s="269">
        <v>0</v>
      </c>
    </row>
    <row r="55" spans="1:6" ht="12.75">
      <c r="A55" s="96"/>
      <c r="B55" s="96" t="s">
        <v>1472</v>
      </c>
      <c r="C55" s="264">
        <v>11883162</v>
      </c>
      <c r="D55" s="265">
        <v>14027461</v>
      </c>
      <c r="E55" s="95">
        <v>118.0448520351738</v>
      </c>
      <c r="F55" s="264">
        <v>1630880</v>
      </c>
    </row>
    <row r="56" spans="1:6" ht="12.75">
      <c r="A56" s="90" t="s">
        <v>1473</v>
      </c>
      <c r="B56" s="105" t="s">
        <v>1474</v>
      </c>
      <c r="C56" s="266">
        <v>65000</v>
      </c>
      <c r="D56" s="270">
        <v>64788</v>
      </c>
      <c r="E56" s="268">
        <v>99.67384615384616</v>
      </c>
      <c r="F56" s="269">
        <v>4235</v>
      </c>
    </row>
    <row r="57" spans="1:6" ht="12.75">
      <c r="A57" s="90" t="s">
        <v>1475</v>
      </c>
      <c r="B57" s="100" t="s">
        <v>1476</v>
      </c>
      <c r="C57" s="266">
        <v>2640000</v>
      </c>
      <c r="D57" s="270">
        <v>3411259</v>
      </c>
      <c r="E57" s="268">
        <v>129.21435606060606</v>
      </c>
      <c r="F57" s="269">
        <v>315327</v>
      </c>
    </row>
    <row r="58" spans="1:6" ht="12.75">
      <c r="A58" s="90" t="s">
        <v>1477</v>
      </c>
      <c r="B58" s="105" t="s">
        <v>1478</v>
      </c>
      <c r="C58" s="266">
        <v>30000</v>
      </c>
      <c r="D58" s="270">
        <v>38765</v>
      </c>
      <c r="E58" s="268">
        <v>129.21666666666667</v>
      </c>
      <c r="F58" s="269">
        <v>3973</v>
      </c>
    </row>
    <row r="59" spans="1:6" ht="12.75">
      <c r="A59" s="90" t="s">
        <v>1479</v>
      </c>
      <c r="B59" s="100" t="s">
        <v>1480</v>
      </c>
      <c r="C59" s="266">
        <v>30000</v>
      </c>
      <c r="D59" s="270">
        <v>29783</v>
      </c>
      <c r="E59" s="268">
        <v>99.27666666666667</v>
      </c>
      <c r="F59" s="269">
        <v>2716</v>
      </c>
    </row>
    <row r="60" spans="1:6" ht="12.75">
      <c r="A60" s="90" t="s">
        <v>1481</v>
      </c>
      <c r="B60" s="100" t="s">
        <v>1482</v>
      </c>
      <c r="C60" s="266">
        <v>2334240</v>
      </c>
      <c r="D60" s="270">
        <v>2314609</v>
      </c>
      <c r="E60" s="268">
        <v>99.15899821783536</v>
      </c>
      <c r="F60" s="269">
        <v>266621</v>
      </c>
    </row>
    <row r="61" spans="1:6" ht="25.5">
      <c r="A61" s="90" t="s">
        <v>1483</v>
      </c>
      <c r="B61" s="105" t="s">
        <v>1484</v>
      </c>
      <c r="C61" s="266">
        <v>1000</v>
      </c>
      <c r="D61" s="270">
        <v>250</v>
      </c>
      <c r="E61" s="268">
        <v>25</v>
      </c>
      <c r="F61" s="269">
        <v>0</v>
      </c>
    </row>
    <row r="62" spans="1:6" ht="12.75">
      <c r="A62" s="90" t="s">
        <v>1485</v>
      </c>
      <c r="B62" s="105" t="s">
        <v>1486</v>
      </c>
      <c r="C62" s="266">
        <v>3068800</v>
      </c>
      <c r="D62" s="270">
        <v>3023818</v>
      </c>
      <c r="E62" s="268">
        <v>98.53421532846716</v>
      </c>
      <c r="F62" s="269">
        <v>337313</v>
      </c>
    </row>
    <row r="63" spans="1:6" ht="12.75">
      <c r="A63" s="90" t="s">
        <v>1487</v>
      </c>
      <c r="B63" s="100" t="s">
        <v>1488</v>
      </c>
      <c r="C63" s="266">
        <v>730000</v>
      </c>
      <c r="D63" s="270">
        <v>840260</v>
      </c>
      <c r="E63" s="268">
        <v>115.10410958904109</v>
      </c>
      <c r="F63" s="269">
        <v>100079</v>
      </c>
    </row>
    <row r="64" spans="1:6" ht="25.5">
      <c r="A64" s="90" t="s">
        <v>1489</v>
      </c>
      <c r="B64" s="105" t="s">
        <v>1490</v>
      </c>
      <c r="C64" s="266">
        <v>330000</v>
      </c>
      <c r="D64" s="270">
        <v>367141</v>
      </c>
      <c r="E64" s="268">
        <v>111.25484848484848</v>
      </c>
      <c r="F64" s="269">
        <v>101854</v>
      </c>
    </row>
    <row r="65" spans="1:6" ht="12.75">
      <c r="A65" s="90" t="s">
        <v>1366</v>
      </c>
      <c r="B65" s="105" t="s">
        <v>1491</v>
      </c>
      <c r="C65" s="266">
        <v>2159422</v>
      </c>
      <c r="D65" s="270">
        <v>2021053</v>
      </c>
      <c r="E65" s="268">
        <v>93.59231312823523</v>
      </c>
      <c r="F65" s="269">
        <v>196099</v>
      </c>
    </row>
    <row r="66" spans="1:6" ht="38.25">
      <c r="A66" s="90" t="s">
        <v>1380</v>
      </c>
      <c r="B66" s="275" t="s">
        <v>1492</v>
      </c>
      <c r="C66" s="266">
        <v>40200</v>
      </c>
      <c r="D66" s="270">
        <v>9175</v>
      </c>
      <c r="E66" s="268">
        <v>22.823383084577113</v>
      </c>
      <c r="F66" s="269">
        <v>885</v>
      </c>
    </row>
    <row r="67" spans="1:6" ht="12.75">
      <c r="A67" s="90" t="s">
        <v>1493</v>
      </c>
      <c r="B67" s="100" t="s">
        <v>1494</v>
      </c>
      <c r="C67" s="266">
        <v>452000</v>
      </c>
      <c r="D67" s="270">
        <v>1906335</v>
      </c>
      <c r="E67" s="268">
        <v>421.75553097345136</v>
      </c>
      <c r="F67" s="269">
        <v>301778</v>
      </c>
    </row>
    <row r="68" spans="1:6" ht="12.75">
      <c r="A68" s="90" t="s">
        <v>1495</v>
      </c>
      <c r="B68" s="100" t="s">
        <v>1496</v>
      </c>
      <c r="C68" s="266">
        <v>2500</v>
      </c>
      <c r="D68" s="270">
        <v>225</v>
      </c>
      <c r="E68" s="268">
        <v>9</v>
      </c>
      <c r="F68" s="269">
        <v>0</v>
      </c>
    </row>
    <row r="69" spans="1:6" ht="12.75">
      <c r="A69" s="96"/>
      <c r="B69" s="96" t="s">
        <v>1497</v>
      </c>
      <c r="C69" s="276">
        <v>18000</v>
      </c>
      <c r="D69" s="65">
        <v>14525</v>
      </c>
      <c r="E69" s="95">
        <v>80.69444444444444</v>
      </c>
      <c r="F69" s="264">
        <v>1045</v>
      </c>
    </row>
    <row r="70" spans="1:6" ht="25.5">
      <c r="A70" s="90" t="s">
        <v>1498</v>
      </c>
      <c r="B70" s="275" t="s">
        <v>1499</v>
      </c>
      <c r="C70" s="266">
        <v>18000</v>
      </c>
      <c r="D70" s="270">
        <v>14525</v>
      </c>
      <c r="E70" s="268">
        <v>80.69444444444444</v>
      </c>
      <c r="F70" s="269">
        <v>1045</v>
      </c>
    </row>
    <row r="71" spans="1:6" ht="12.75">
      <c r="A71" s="90"/>
      <c r="B71" s="96" t="s">
        <v>1500</v>
      </c>
      <c r="C71" s="276">
        <v>102000</v>
      </c>
      <c r="D71" s="65">
        <v>54704</v>
      </c>
      <c r="E71" s="95">
        <v>53.63137254901961</v>
      </c>
      <c r="F71" s="264">
        <v>8404</v>
      </c>
    </row>
    <row r="72" spans="1:6" ht="25.5">
      <c r="A72" s="90" t="s">
        <v>1501</v>
      </c>
      <c r="B72" s="275" t="s">
        <v>1502</v>
      </c>
      <c r="C72" s="266">
        <v>102000</v>
      </c>
      <c r="D72" s="270">
        <v>54704</v>
      </c>
      <c r="E72" s="268">
        <v>53.63137254901961</v>
      </c>
      <c r="F72" s="269">
        <v>8404</v>
      </c>
    </row>
    <row r="73" spans="1:6" ht="12.75">
      <c r="A73" s="96"/>
      <c r="B73" s="96" t="s">
        <v>1503</v>
      </c>
      <c r="C73" s="276">
        <v>450000</v>
      </c>
      <c r="D73" s="65">
        <v>0</v>
      </c>
      <c r="E73" s="95">
        <v>0</v>
      </c>
      <c r="F73" s="264">
        <v>0</v>
      </c>
    </row>
    <row r="74" spans="1:6" ht="12.75">
      <c r="A74" s="90" t="s">
        <v>1504</v>
      </c>
      <c r="B74" s="105" t="s">
        <v>1505</v>
      </c>
      <c r="C74" s="266">
        <v>450000</v>
      </c>
      <c r="D74" s="270">
        <v>0</v>
      </c>
      <c r="E74" s="268">
        <v>0</v>
      </c>
      <c r="F74" s="269">
        <v>0</v>
      </c>
    </row>
    <row r="76" ht="12.75">
      <c r="A76" s="25" t="s">
        <v>1506</v>
      </c>
    </row>
    <row r="80" spans="1:9" s="76" customFormat="1" ht="12.75">
      <c r="A80" s="117" t="s">
        <v>1507</v>
      </c>
      <c r="B80" s="53"/>
      <c r="C80" s="257"/>
      <c r="D80" s="257"/>
      <c r="E80" s="277"/>
      <c r="F80" s="257" t="s">
        <v>13</v>
      </c>
      <c r="G80" s="257"/>
      <c r="I80" s="278"/>
    </row>
    <row r="81" spans="1:8" s="76" customFormat="1" ht="12.75">
      <c r="A81" s="117"/>
      <c r="B81" s="37"/>
      <c r="C81" s="257"/>
      <c r="F81" s="257"/>
      <c r="G81" s="257"/>
      <c r="H81" s="54"/>
    </row>
    <row r="82" spans="1:8" s="76" customFormat="1" ht="12.75">
      <c r="A82" s="117"/>
      <c r="B82" s="37"/>
      <c r="C82" s="257"/>
      <c r="F82" s="54"/>
      <c r="G82" s="257"/>
      <c r="H82" s="54"/>
    </row>
    <row r="83" spans="1:8" s="76" customFormat="1" ht="12.75">
      <c r="A83" s="117"/>
      <c r="B83" s="37"/>
      <c r="C83" s="257"/>
      <c r="F83" s="54"/>
      <c r="G83" s="257"/>
      <c r="H83" s="54"/>
    </row>
    <row r="86" ht="12.75">
      <c r="A86" s="279" t="s">
        <v>1508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9" useFirstPageNumber="1" horizontalDpi="600" verticalDpi="600" orientation="portrait" paperSize="9" scale="8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H596"/>
  <sheetViews>
    <sheetView zoomScaleSheetLayoutView="100" workbookViewId="0" topLeftCell="A22">
      <selection activeCell="A7" sqref="A7:H7"/>
    </sheetView>
  </sheetViews>
  <sheetFormatPr defaultColWidth="9.140625" defaultRowHeight="17.25" customHeight="1"/>
  <cols>
    <col min="1" max="1" width="38.8515625" style="53" customWidth="1"/>
    <col min="2" max="2" width="12.28125" style="53" bestFit="1" customWidth="1"/>
    <col min="3" max="3" width="12.28125" style="54" customWidth="1"/>
    <col min="4" max="4" width="12.57421875" style="284" bestFit="1" customWidth="1"/>
    <col min="5" max="5" width="7.7109375" style="53" customWidth="1"/>
    <col min="6" max="6" width="9.7109375" style="311" customWidth="1"/>
    <col min="7" max="7" width="11.28125" style="311" bestFit="1" customWidth="1"/>
    <col min="8" max="8" width="12.57421875" style="311" customWidth="1"/>
    <col min="9" max="16384" width="11.421875" style="53" customWidth="1"/>
  </cols>
  <sheetData>
    <row r="1" spans="1:8" ht="12.75">
      <c r="A1" s="1102" t="s">
        <v>1066</v>
      </c>
      <c r="B1" s="1102"/>
      <c r="C1" s="1102"/>
      <c r="D1" s="1102"/>
      <c r="E1" s="1102"/>
      <c r="F1" s="1102"/>
      <c r="G1" s="1102"/>
      <c r="H1" s="1102"/>
    </row>
    <row r="2" spans="1:8" ht="15" customHeight="1">
      <c r="A2" s="1103" t="s">
        <v>1067</v>
      </c>
      <c r="B2" s="1103"/>
      <c r="C2" s="1103"/>
      <c r="D2" s="1103"/>
      <c r="E2" s="1103"/>
      <c r="F2" s="1103"/>
      <c r="G2" s="1103"/>
      <c r="H2" s="1103"/>
    </row>
    <row r="3" spans="1:8" ht="3.75" customHeight="1">
      <c r="A3" s="40"/>
      <c r="B3" s="40"/>
      <c r="C3" s="40"/>
      <c r="D3" s="40"/>
      <c r="E3" s="40"/>
      <c r="F3" s="40"/>
      <c r="G3" s="40"/>
      <c r="H3" s="40"/>
    </row>
    <row r="4" spans="1:8" s="41" customFormat="1" ht="12.75">
      <c r="A4" s="1104" t="s">
        <v>1068</v>
      </c>
      <c r="B4" s="1104"/>
      <c r="C4" s="1104"/>
      <c r="D4" s="1104"/>
      <c r="E4" s="1104"/>
      <c r="F4" s="1104"/>
      <c r="G4" s="1104"/>
      <c r="H4" s="1104"/>
    </row>
    <row r="5" spans="1:8" ht="17.25" customHeight="1">
      <c r="A5" s="44" t="s">
        <v>1509</v>
      </c>
      <c r="B5" s="280"/>
      <c r="C5" s="281"/>
      <c r="D5" s="282"/>
      <c r="E5" s="280"/>
      <c r="F5" s="283"/>
      <c r="G5" s="283"/>
      <c r="H5" s="284"/>
    </row>
    <row r="6" spans="1:8" ht="14.25" customHeight="1">
      <c r="A6" s="1117" t="s">
        <v>1510</v>
      </c>
      <c r="B6" s="1117"/>
      <c r="C6" s="1117"/>
      <c r="D6" s="1117"/>
      <c r="E6" s="1117"/>
      <c r="F6" s="1117"/>
      <c r="G6" s="1117"/>
      <c r="H6" s="1117"/>
    </row>
    <row r="7" spans="1:8" ht="17.25" customHeight="1">
      <c r="A7" s="1098" t="s">
        <v>1511</v>
      </c>
      <c r="B7" s="1098"/>
      <c r="C7" s="1098"/>
      <c r="D7" s="1098"/>
      <c r="E7" s="1098"/>
      <c r="F7" s="1098"/>
      <c r="G7" s="1098"/>
      <c r="H7" s="1098"/>
    </row>
    <row r="8" spans="1:8" ht="13.5" customHeight="1">
      <c r="A8" s="1118" t="s">
        <v>1512</v>
      </c>
      <c r="B8" s="1118"/>
      <c r="C8" s="1118"/>
      <c r="D8" s="1118"/>
      <c r="E8" s="1118"/>
      <c r="F8" s="1118"/>
      <c r="G8" s="1118"/>
      <c r="H8" s="1118"/>
    </row>
    <row r="9" spans="1:8" ht="14.25" customHeight="1">
      <c r="A9" s="1119" t="s">
        <v>1513</v>
      </c>
      <c r="B9" s="1119"/>
      <c r="C9" s="1119"/>
      <c r="D9" s="1119"/>
      <c r="E9" s="1119"/>
      <c r="F9" s="1119"/>
      <c r="G9" s="1119"/>
      <c r="H9" s="1119"/>
    </row>
    <row r="10" spans="1:8" ht="12.75">
      <c r="A10" s="1100" t="s">
        <v>1514</v>
      </c>
      <c r="B10" s="1100"/>
      <c r="C10" s="1100"/>
      <c r="D10" s="1100"/>
      <c r="E10" s="1100"/>
      <c r="F10" s="1100"/>
      <c r="G10" s="1100"/>
      <c r="H10" s="1100"/>
    </row>
    <row r="11" spans="1:8" s="286" customFormat="1" ht="12.75">
      <c r="A11" s="49" t="s">
        <v>1073</v>
      </c>
      <c r="B11" s="50"/>
      <c r="C11" s="50"/>
      <c r="D11" s="33"/>
      <c r="E11" s="50"/>
      <c r="F11" s="47"/>
      <c r="H11" s="51" t="s">
        <v>1515</v>
      </c>
    </row>
    <row r="12" spans="1:8" ht="14.25" customHeight="1">
      <c r="A12" s="46"/>
      <c r="B12" s="46"/>
      <c r="C12" s="46"/>
      <c r="D12" s="46"/>
      <c r="E12" s="46"/>
      <c r="F12" s="46"/>
      <c r="G12" s="46"/>
      <c r="H12" s="54" t="s">
        <v>1516</v>
      </c>
    </row>
    <row r="13" spans="1:8" ht="15.75">
      <c r="A13" s="46"/>
      <c r="B13" s="46"/>
      <c r="C13" s="46"/>
      <c r="D13" s="46"/>
      <c r="E13" s="46"/>
      <c r="F13" s="46"/>
      <c r="G13" s="46"/>
      <c r="H13" s="287" t="s">
        <v>17</v>
      </c>
    </row>
    <row r="14" spans="1:8" ht="102">
      <c r="A14" s="288" t="s">
        <v>1076</v>
      </c>
      <c r="B14" s="288" t="s">
        <v>19</v>
      </c>
      <c r="C14" s="288" t="s">
        <v>1517</v>
      </c>
      <c r="D14" s="288" t="s">
        <v>20</v>
      </c>
      <c r="E14" s="288" t="s">
        <v>1518</v>
      </c>
      <c r="F14" s="288" t="s">
        <v>1519</v>
      </c>
      <c r="G14" s="288" t="s">
        <v>1520</v>
      </c>
      <c r="H14" s="288" t="s">
        <v>1080</v>
      </c>
    </row>
    <row r="15" spans="1:8" ht="12" customHeight="1">
      <c r="A15" s="288">
        <v>1</v>
      </c>
      <c r="B15" s="288">
        <v>2</v>
      </c>
      <c r="C15" s="288">
        <v>3</v>
      </c>
      <c r="D15" s="288">
        <v>4</v>
      </c>
      <c r="E15" s="288">
        <v>5</v>
      </c>
      <c r="F15" s="288">
        <v>6</v>
      </c>
      <c r="G15" s="288">
        <v>7</v>
      </c>
      <c r="H15" s="231">
        <v>8</v>
      </c>
    </row>
    <row r="16" spans="1:8" ht="13.5" customHeight="1">
      <c r="A16" s="289" t="s">
        <v>1521</v>
      </c>
      <c r="B16" s="290">
        <v>2415480509</v>
      </c>
      <c r="C16" s="291" t="s">
        <v>1083</v>
      </c>
      <c r="D16" s="290">
        <v>1911547849</v>
      </c>
      <c r="E16" s="292">
        <v>79.13737419439471</v>
      </c>
      <c r="F16" s="293" t="s">
        <v>1083</v>
      </c>
      <c r="G16" s="293" t="s">
        <v>1083</v>
      </c>
      <c r="H16" s="290">
        <v>212956197</v>
      </c>
    </row>
    <row r="17" spans="1:8" ht="12.75" customHeight="1">
      <c r="A17" s="294" t="s">
        <v>1522</v>
      </c>
      <c r="B17" s="295">
        <v>2593491941</v>
      </c>
      <c r="C17" s="295">
        <v>2079322414</v>
      </c>
      <c r="D17" s="295">
        <v>2029761400</v>
      </c>
      <c r="E17" s="292">
        <v>78.26364786070488</v>
      </c>
      <c r="F17" s="296">
        <v>97.61648248168213</v>
      </c>
      <c r="G17" s="295">
        <v>220268000</v>
      </c>
      <c r="H17" s="295">
        <v>217783824</v>
      </c>
    </row>
    <row r="18" spans="1:8" ht="12" customHeight="1">
      <c r="A18" s="297" t="s">
        <v>1523</v>
      </c>
      <c r="B18" s="298">
        <v>2242144649</v>
      </c>
      <c r="C18" s="298">
        <v>1815043377</v>
      </c>
      <c r="D18" s="298">
        <v>1815187461</v>
      </c>
      <c r="E18" s="299">
        <v>80.95764302314646</v>
      </c>
      <c r="F18" s="300">
        <v>100.00793832267733</v>
      </c>
      <c r="G18" s="298">
        <v>199372083</v>
      </c>
      <c r="H18" s="298">
        <v>199379845</v>
      </c>
    </row>
    <row r="19" spans="1:8" ht="12.75" customHeight="1">
      <c r="A19" s="297" t="s">
        <v>1524</v>
      </c>
      <c r="B19" s="298">
        <v>110687482</v>
      </c>
      <c r="C19" s="298">
        <v>92573316</v>
      </c>
      <c r="D19" s="298">
        <v>91866389</v>
      </c>
      <c r="E19" s="299">
        <v>82.99618650643801</v>
      </c>
      <c r="F19" s="300">
        <v>99.23635985989743</v>
      </c>
      <c r="G19" s="298">
        <v>10677941</v>
      </c>
      <c r="H19" s="298">
        <v>11311048</v>
      </c>
    </row>
    <row r="20" spans="1:8" ht="12" customHeight="1">
      <c r="A20" s="297" t="s">
        <v>1525</v>
      </c>
      <c r="B20" s="298">
        <v>240659810</v>
      </c>
      <c r="C20" s="298">
        <v>171705721</v>
      </c>
      <c r="D20" s="298">
        <v>122707550</v>
      </c>
      <c r="E20" s="299">
        <v>50.98796928328</v>
      </c>
      <c r="F20" s="300">
        <v>71.46386811421385</v>
      </c>
      <c r="G20" s="298">
        <v>10217976</v>
      </c>
      <c r="H20" s="298">
        <v>7092931</v>
      </c>
    </row>
    <row r="21" spans="1:8" s="302" customFormat="1" ht="13.5" customHeight="1">
      <c r="A21" s="289" t="s">
        <v>1526</v>
      </c>
      <c r="B21" s="265">
        <v>2608559482</v>
      </c>
      <c r="C21" s="265">
        <v>2104792378</v>
      </c>
      <c r="D21" s="265">
        <v>1784105424</v>
      </c>
      <c r="E21" s="292">
        <v>68.39427800327998</v>
      </c>
      <c r="F21" s="301">
        <v>84.76396259545938</v>
      </c>
      <c r="G21" s="265">
        <v>225080559</v>
      </c>
      <c r="H21" s="265">
        <v>216034441</v>
      </c>
    </row>
    <row r="22" spans="1:8" s="41" customFormat="1" ht="12.75" customHeight="1">
      <c r="A22" s="303" t="s">
        <v>1527</v>
      </c>
      <c r="B22" s="271">
        <v>2206017002</v>
      </c>
      <c r="C22" s="271">
        <v>1783130749</v>
      </c>
      <c r="D22" s="271">
        <v>1587335074</v>
      </c>
      <c r="E22" s="299">
        <v>71.95479783523446</v>
      </c>
      <c r="F22" s="300">
        <v>89.019555906946</v>
      </c>
      <c r="G22" s="271">
        <v>188129358</v>
      </c>
      <c r="H22" s="271">
        <v>187444049</v>
      </c>
    </row>
    <row r="23" spans="1:8" s="41" customFormat="1" ht="12.75" customHeight="1">
      <c r="A23" s="303" t="s">
        <v>1528</v>
      </c>
      <c r="B23" s="271">
        <v>902894022</v>
      </c>
      <c r="C23" s="271">
        <v>748479040</v>
      </c>
      <c r="D23" s="271">
        <v>674998509</v>
      </c>
      <c r="E23" s="299">
        <v>74.75943937526701</v>
      </c>
      <c r="F23" s="300">
        <v>90.18268687924783</v>
      </c>
      <c r="G23" s="271">
        <v>89853708</v>
      </c>
      <c r="H23" s="271">
        <v>75907776</v>
      </c>
    </row>
    <row r="24" spans="1:8" s="41" customFormat="1" ht="12.75" customHeight="1">
      <c r="A24" s="305" t="s">
        <v>1529</v>
      </c>
      <c r="B24" s="306">
        <v>397851898</v>
      </c>
      <c r="C24" s="306">
        <v>328577953</v>
      </c>
      <c r="D24" s="306">
        <v>309312932</v>
      </c>
      <c r="E24" s="307">
        <v>77.74574748918252</v>
      </c>
      <c r="F24" s="308">
        <v>94.13684916346168</v>
      </c>
      <c r="G24" s="306">
        <v>36540078</v>
      </c>
      <c r="H24" s="306">
        <v>32932799</v>
      </c>
    </row>
    <row r="25" spans="1:8" s="41" customFormat="1" ht="12.75" customHeight="1">
      <c r="A25" s="303" t="s">
        <v>1530</v>
      </c>
      <c r="B25" s="271">
        <v>64535310</v>
      </c>
      <c r="C25" s="271">
        <v>40560264</v>
      </c>
      <c r="D25" s="271">
        <v>39696134</v>
      </c>
      <c r="E25" s="299">
        <v>61.51072025531449</v>
      </c>
      <c r="F25" s="300">
        <v>97.86951583944325</v>
      </c>
      <c r="G25" s="271">
        <v>2805101</v>
      </c>
      <c r="H25" s="271">
        <v>2610211</v>
      </c>
    </row>
    <row r="26" spans="1:8" s="41" customFormat="1" ht="12.75" customHeight="1">
      <c r="A26" s="303" t="s">
        <v>1531</v>
      </c>
      <c r="B26" s="271">
        <v>1238587670</v>
      </c>
      <c r="C26" s="271">
        <v>994091445</v>
      </c>
      <c r="D26" s="271">
        <v>872640431</v>
      </c>
      <c r="E26" s="299">
        <v>70.45447424807644</v>
      </c>
      <c r="F26" s="300">
        <v>87.78271208238796</v>
      </c>
      <c r="G26" s="271">
        <v>95470549</v>
      </c>
      <c r="H26" s="271">
        <v>108926062</v>
      </c>
    </row>
    <row r="27" spans="1:8" s="310" customFormat="1" ht="15" customHeight="1">
      <c r="A27" s="309" t="s">
        <v>1532</v>
      </c>
      <c r="B27" s="306">
        <v>15680045</v>
      </c>
      <c r="C27" s="306">
        <v>10658013</v>
      </c>
      <c r="D27" s="306">
        <v>10589600</v>
      </c>
      <c r="E27" s="307">
        <v>67.53552046566192</v>
      </c>
      <c r="F27" s="308">
        <v>99.3581073695444</v>
      </c>
      <c r="G27" s="306">
        <v>359386</v>
      </c>
      <c r="H27" s="306">
        <v>301508</v>
      </c>
    </row>
    <row r="28" spans="1:8" s="310" customFormat="1" ht="12.75">
      <c r="A28" s="309" t="s">
        <v>1533</v>
      </c>
      <c r="B28" s="306">
        <v>269944360</v>
      </c>
      <c r="C28" s="312" t="s">
        <v>1083</v>
      </c>
      <c r="D28" s="306">
        <v>206288397</v>
      </c>
      <c r="E28" s="307">
        <v>76.41885794539289</v>
      </c>
      <c r="F28" s="312" t="s">
        <v>1083</v>
      </c>
      <c r="G28" s="312" t="s">
        <v>1083</v>
      </c>
      <c r="H28" s="306">
        <v>27393582</v>
      </c>
    </row>
    <row r="29" spans="1:8" s="41" customFormat="1" ht="24.75" customHeight="1">
      <c r="A29" s="273" t="s">
        <v>1534</v>
      </c>
      <c r="B29" s="271">
        <v>635304295</v>
      </c>
      <c r="C29" s="271">
        <v>479971030</v>
      </c>
      <c r="D29" s="271">
        <v>433032945</v>
      </c>
      <c r="E29" s="299">
        <v>68.16150125350562</v>
      </c>
      <c r="F29" s="300">
        <v>90.22064206666806</v>
      </c>
      <c r="G29" s="271">
        <v>39859386</v>
      </c>
      <c r="H29" s="271">
        <v>53568308</v>
      </c>
    </row>
    <row r="30" spans="1:8" s="310" customFormat="1" ht="12.75">
      <c r="A30" s="309" t="s">
        <v>1533</v>
      </c>
      <c r="B30" s="306">
        <v>13946552</v>
      </c>
      <c r="C30" s="312" t="s">
        <v>1083</v>
      </c>
      <c r="D30" s="306">
        <v>17158441</v>
      </c>
      <c r="E30" s="307">
        <v>123.02998619300311</v>
      </c>
      <c r="F30" s="313" t="s">
        <v>1083</v>
      </c>
      <c r="G30" s="312" t="s">
        <v>1083</v>
      </c>
      <c r="H30" s="306">
        <v>2252338</v>
      </c>
    </row>
    <row r="31" spans="1:8" s="41" customFormat="1" ht="12" customHeight="1">
      <c r="A31" s="303" t="s">
        <v>1535</v>
      </c>
      <c r="B31" s="271">
        <v>125969046</v>
      </c>
      <c r="C31" s="271">
        <v>107055811</v>
      </c>
      <c r="D31" s="271">
        <v>104245769</v>
      </c>
      <c r="E31" s="299">
        <v>82.75506746316074</v>
      </c>
      <c r="F31" s="300">
        <v>97.37516163414988</v>
      </c>
      <c r="G31" s="271">
        <v>11816491</v>
      </c>
      <c r="H31" s="271">
        <v>11292032</v>
      </c>
    </row>
    <row r="32" spans="1:8" s="41" customFormat="1" ht="12" customHeight="1">
      <c r="A32" s="273" t="s">
        <v>1536</v>
      </c>
      <c r="B32" s="271">
        <v>8583178</v>
      </c>
      <c r="C32" s="271">
        <v>7981725</v>
      </c>
      <c r="D32" s="271">
        <v>6487752</v>
      </c>
      <c r="E32" s="299">
        <v>75.58682809560747</v>
      </c>
      <c r="F32" s="300">
        <v>81.28257989344408</v>
      </c>
      <c r="G32" s="271">
        <v>887060</v>
      </c>
      <c r="H32" s="271">
        <v>57012</v>
      </c>
    </row>
    <row r="33" spans="1:8" s="41" customFormat="1" ht="12.75" customHeight="1">
      <c r="A33" s="303" t="s">
        <v>1537</v>
      </c>
      <c r="B33" s="271">
        <v>402542480</v>
      </c>
      <c r="C33" s="271">
        <v>321661629</v>
      </c>
      <c r="D33" s="271">
        <v>196770350</v>
      </c>
      <c r="E33" s="299">
        <v>48.881884465957484</v>
      </c>
      <c r="F33" s="300">
        <v>61.17308757396115</v>
      </c>
      <c r="G33" s="271">
        <v>36951201</v>
      </c>
      <c r="H33" s="271">
        <v>28590392</v>
      </c>
    </row>
    <row r="34" spans="1:8" s="41" customFormat="1" ht="12.75" customHeight="1">
      <c r="A34" s="303" t="s">
        <v>1538</v>
      </c>
      <c r="B34" s="271">
        <v>155340761</v>
      </c>
      <c r="C34" s="271">
        <v>109233226</v>
      </c>
      <c r="D34" s="271">
        <v>71264926</v>
      </c>
      <c r="E34" s="299">
        <v>45.87651402068257</v>
      </c>
      <c r="F34" s="300">
        <v>65.24107051457035</v>
      </c>
      <c r="G34" s="271">
        <v>14993366</v>
      </c>
      <c r="H34" s="271">
        <v>12431654</v>
      </c>
    </row>
    <row r="35" spans="1:8" s="41" customFormat="1" ht="12.75" customHeight="1">
      <c r="A35" s="303" t="s">
        <v>1539</v>
      </c>
      <c r="B35" s="271">
        <v>247201719</v>
      </c>
      <c r="C35" s="271">
        <v>212428403</v>
      </c>
      <c r="D35" s="271">
        <v>125505424</v>
      </c>
      <c r="E35" s="299">
        <v>50.770449537205685</v>
      </c>
      <c r="F35" s="300">
        <v>59.081282082603614</v>
      </c>
      <c r="G35" s="271">
        <v>21957835</v>
      </c>
      <c r="H35" s="271">
        <v>16158738</v>
      </c>
    </row>
    <row r="36" spans="1:8" s="310" customFormat="1" ht="12.75" customHeight="1">
      <c r="A36" s="309" t="s">
        <v>1533</v>
      </c>
      <c r="B36" s="306">
        <v>8173074</v>
      </c>
      <c r="C36" s="306">
        <v>8173074</v>
      </c>
      <c r="D36" s="306">
        <v>8173074</v>
      </c>
      <c r="E36" s="307">
        <v>100</v>
      </c>
      <c r="F36" s="308">
        <v>100</v>
      </c>
      <c r="G36" s="306">
        <v>0</v>
      </c>
      <c r="H36" s="306">
        <v>0</v>
      </c>
    </row>
    <row r="37" spans="1:8" ht="12.75" customHeight="1">
      <c r="A37" s="314" t="s">
        <v>1540</v>
      </c>
      <c r="B37" s="270">
        <v>42201205</v>
      </c>
      <c r="C37" s="315" t="s">
        <v>1083</v>
      </c>
      <c r="D37" s="270">
        <v>13972025</v>
      </c>
      <c r="E37" s="316" t="s">
        <v>1083</v>
      </c>
      <c r="F37" s="317" t="s">
        <v>1083</v>
      </c>
      <c r="G37" s="315" t="s">
        <v>1083</v>
      </c>
      <c r="H37" s="270">
        <v>5026151</v>
      </c>
    </row>
    <row r="38" spans="1:8" s="302" customFormat="1" ht="13.5" customHeight="1">
      <c r="A38" s="294" t="s">
        <v>1541</v>
      </c>
      <c r="B38" s="265">
        <v>-235280178</v>
      </c>
      <c r="C38" s="291" t="s">
        <v>1083</v>
      </c>
      <c r="D38" s="265">
        <v>113470400</v>
      </c>
      <c r="E38" s="319" t="s">
        <v>1083</v>
      </c>
      <c r="F38" s="293" t="s">
        <v>1083</v>
      </c>
      <c r="G38" s="293" t="s">
        <v>1083</v>
      </c>
      <c r="H38" s="295">
        <v>-8104395</v>
      </c>
    </row>
    <row r="39" spans="1:8" s="302" customFormat="1" ht="13.5" customHeight="1">
      <c r="A39" s="294" t="s">
        <v>1542</v>
      </c>
      <c r="B39" s="265">
        <v>235280178</v>
      </c>
      <c r="C39" s="291" t="s">
        <v>1083</v>
      </c>
      <c r="D39" s="265">
        <v>-113470400</v>
      </c>
      <c r="E39" s="319" t="s">
        <v>1083</v>
      </c>
      <c r="F39" s="293" t="s">
        <v>1083</v>
      </c>
      <c r="G39" s="293" t="s">
        <v>1083</v>
      </c>
      <c r="H39" s="265">
        <v>8104395</v>
      </c>
    </row>
    <row r="40" spans="1:8" s="302" customFormat="1" ht="25.5">
      <c r="A40" s="297" t="s">
        <v>1543</v>
      </c>
      <c r="B40" s="270">
        <v>0</v>
      </c>
      <c r="C40" s="315" t="s">
        <v>1083</v>
      </c>
      <c r="D40" s="270">
        <v>1050000</v>
      </c>
      <c r="E40" s="316" t="s">
        <v>1083</v>
      </c>
      <c r="F40" s="317" t="s">
        <v>1083</v>
      </c>
      <c r="G40" s="315" t="s">
        <v>1083</v>
      </c>
      <c r="H40" s="270">
        <v>0</v>
      </c>
    </row>
    <row r="41" spans="1:8" ht="12.75">
      <c r="A41" s="314" t="s">
        <v>1544</v>
      </c>
      <c r="B41" s="270">
        <v>222684358</v>
      </c>
      <c r="C41" s="315" t="s">
        <v>1083</v>
      </c>
      <c r="D41" s="270">
        <v>-137935995</v>
      </c>
      <c r="E41" s="316" t="s">
        <v>1083</v>
      </c>
      <c r="F41" s="317" t="s">
        <v>1083</v>
      </c>
      <c r="G41" s="315" t="s">
        <v>1083</v>
      </c>
      <c r="H41" s="270">
        <v>3523956</v>
      </c>
    </row>
    <row r="42" spans="1:8" ht="38.25" customHeight="1">
      <c r="A42" s="320" t="s">
        <v>1545</v>
      </c>
      <c r="B42" s="270">
        <v>2297231</v>
      </c>
      <c r="C42" s="270">
        <v>1882126</v>
      </c>
      <c r="D42" s="270">
        <v>1882126</v>
      </c>
      <c r="E42" s="316" t="s">
        <v>1083</v>
      </c>
      <c r="F42" s="317" t="s">
        <v>1083</v>
      </c>
      <c r="G42" s="270">
        <v>-381819</v>
      </c>
      <c r="H42" s="270">
        <v>-381819</v>
      </c>
    </row>
    <row r="43" spans="1:8" ht="28.5" customHeight="1">
      <c r="A43" s="273" t="s">
        <v>1546</v>
      </c>
      <c r="B43" s="270">
        <v>10298589</v>
      </c>
      <c r="C43" s="270">
        <v>21533469</v>
      </c>
      <c r="D43" s="270">
        <v>21533469</v>
      </c>
      <c r="E43" s="316" t="s">
        <v>1083</v>
      </c>
      <c r="F43" s="317" t="s">
        <v>1083</v>
      </c>
      <c r="G43" s="270">
        <v>4962258</v>
      </c>
      <c r="H43" s="270">
        <v>4962258</v>
      </c>
    </row>
    <row r="44" spans="1:8" ht="16.5" customHeight="1">
      <c r="A44" s="273"/>
      <c r="B44" s="270"/>
      <c r="C44" s="270"/>
      <c r="D44" s="270"/>
      <c r="E44" s="316"/>
      <c r="F44" s="317"/>
      <c r="G44" s="270"/>
      <c r="H44" s="270"/>
    </row>
    <row r="45" spans="1:8" ht="13.5" customHeight="1">
      <c r="A45" s="289" t="s">
        <v>1547</v>
      </c>
      <c r="B45" s="265"/>
      <c r="C45" s="321"/>
      <c r="D45" s="265"/>
      <c r="E45" s="292"/>
      <c r="F45" s="321"/>
      <c r="G45" s="321"/>
      <c r="H45" s="293"/>
    </row>
    <row r="46" spans="1:8" s="41" customFormat="1" ht="12.75" customHeight="1">
      <c r="A46" s="294" t="s">
        <v>1522</v>
      </c>
      <c r="B46" s="265">
        <v>1953168</v>
      </c>
      <c r="C46" s="265">
        <v>1563554</v>
      </c>
      <c r="D46" s="265">
        <v>1563554</v>
      </c>
      <c r="E46" s="292">
        <v>80.0522023707126</v>
      </c>
      <c r="F46" s="296">
        <v>100</v>
      </c>
      <c r="G46" s="265">
        <v>176172</v>
      </c>
      <c r="H46" s="265">
        <v>176172</v>
      </c>
    </row>
    <row r="47" spans="1:8" s="41" customFormat="1" ht="12.75" customHeight="1">
      <c r="A47" s="297" t="s">
        <v>1523</v>
      </c>
      <c r="B47" s="270">
        <v>1953168</v>
      </c>
      <c r="C47" s="270">
        <v>1563554</v>
      </c>
      <c r="D47" s="270">
        <v>1563554</v>
      </c>
      <c r="E47" s="299">
        <v>80.0522023707126</v>
      </c>
      <c r="F47" s="300">
        <v>100</v>
      </c>
      <c r="G47" s="271">
        <v>176172</v>
      </c>
      <c r="H47" s="271">
        <v>176172</v>
      </c>
    </row>
    <row r="48" spans="1:8" s="41" customFormat="1" ht="12.75" customHeight="1">
      <c r="A48" s="322" t="s">
        <v>1526</v>
      </c>
      <c r="B48" s="265">
        <v>1953168</v>
      </c>
      <c r="C48" s="265">
        <v>1563554</v>
      </c>
      <c r="D48" s="265">
        <v>1527562</v>
      </c>
      <c r="E48" s="292">
        <v>78.20945254069287</v>
      </c>
      <c r="F48" s="296">
        <v>97.69806479341295</v>
      </c>
      <c r="G48" s="265">
        <v>176172</v>
      </c>
      <c r="H48" s="265">
        <v>186149</v>
      </c>
    </row>
    <row r="49" spans="1:8" s="41" customFormat="1" ht="12.75" customHeight="1">
      <c r="A49" s="303" t="s">
        <v>1548</v>
      </c>
      <c r="B49" s="270">
        <v>1933168</v>
      </c>
      <c r="C49" s="270">
        <v>1544554</v>
      </c>
      <c r="D49" s="270">
        <v>1510331</v>
      </c>
      <c r="E49" s="299">
        <v>78.12725019243025</v>
      </c>
      <c r="F49" s="300">
        <v>97.78427947485164</v>
      </c>
      <c r="G49" s="270">
        <v>174172</v>
      </c>
      <c r="H49" s="270">
        <v>185805</v>
      </c>
    </row>
    <row r="50" spans="1:8" s="41" customFormat="1" ht="12.75" customHeight="1">
      <c r="A50" s="303" t="s">
        <v>1549</v>
      </c>
      <c r="B50" s="270">
        <v>1921168</v>
      </c>
      <c r="C50" s="270">
        <v>1534554</v>
      </c>
      <c r="D50" s="270">
        <v>1501081</v>
      </c>
      <c r="E50" s="299">
        <v>78.13377070615375</v>
      </c>
      <c r="F50" s="300">
        <v>97.81871475360268</v>
      </c>
      <c r="G50" s="271">
        <v>173172</v>
      </c>
      <c r="H50" s="271">
        <v>184805</v>
      </c>
    </row>
    <row r="51" spans="1:8" s="310" customFormat="1" ht="12.75" customHeight="1">
      <c r="A51" s="305" t="s">
        <v>1529</v>
      </c>
      <c r="B51" s="108">
        <v>652866</v>
      </c>
      <c r="C51" s="108">
        <v>506414</v>
      </c>
      <c r="D51" s="108">
        <v>500832</v>
      </c>
      <c r="E51" s="307">
        <v>76.71283234231832</v>
      </c>
      <c r="F51" s="308">
        <v>98.89773979392355</v>
      </c>
      <c r="G51" s="306">
        <v>44815</v>
      </c>
      <c r="H51" s="306">
        <v>56415</v>
      </c>
    </row>
    <row r="52" spans="1:8" s="41" customFormat="1" ht="12.75" customHeight="1">
      <c r="A52" s="303" t="s">
        <v>1531</v>
      </c>
      <c r="B52" s="270">
        <v>12000</v>
      </c>
      <c r="C52" s="270">
        <v>10000</v>
      </c>
      <c r="D52" s="270">
        <v>9250</v>
      </c>
      <c r="E52" s="299">
        <v>77.08333333333334</v>
      </c>
      <c r="F52" s="300">
        <v>92.5</v>
      </c>
      <c r="G52" s="271">
        <v>1000</v>
      </c>
      <c r="H52" s="271">
        <v>1000</v>
      </c>
    </row>
    <row r="53" spans="1:8" s="41" customFormat="1" ht="12.75" customHeight="1">
      <c r="A53" s="303" t="s">
        <v>1535</v>
      </c>
      <c r="B53" s="270">
        <v>12000</v>
      </c>
      <c r="C53" s="270">
        <v>10000</v>
      </c>
      <c r="D53" s="270">
        <v>9250</v>
      </c>
      <c r="E53" s="299">
        <v>77.08333333333334</v>
      </c>
      <c r="F53" s="300">
        <v>92.5</v>
      </c>
      <c r="G53" s="271">
        <v>1000</v>
      </c>
      <c r="H53" s="271">
        <v>1000</v>
      </c>
    </row>
    <row r="54" spans="1:8" s="41" customFormat="1" ht="12.75" customHeight="1">
      <c r="A54" s="303" t="s">
        <v>1537</v>
      </c>
      <c r="B54" s="270">
        <v>20000</v>
      </c>
      <c r="C54" s="270">
        <v>19000</v>
      </c>
      <c r="D54" s="270">
        <v>17231</v>
      </c>
      <c r="E54" s="299">
        <v>86.155</v>
      </c>
      <c r="F54" s="300">
        <v>90.68947368421053</v>
      </c>
      <c r="G54" s="270">
        <v>2000</v>
      </c>
      <c r="H54" s="270">
        <v>344</v>
      </c>
    </row>
    <row r="55" spans="1:8" s="41" customFormat="1" ht="12.75" customHeight="1">
      <c r="A55" s="303" t="s">
        <v>1538</v>
      </c>
      <c r="B55" s="270">
        <v>20000</v>
      </c>
      <c r="C55" s="270">
        <v>19000</v>
      </c>
      <c r="D55" s="270">
        <v>17231</v>
      </c>
      <c r="E55" s="299">
        <v>86.155</v>
      </c>
      <c r="F55" s="300">
        <v>90.68947368421053</v>
      </c>
      <c r="G55" s="271">
        <v>2000</v>
      </c>
      <c r="H55" s="271">
        <v>344</v>
      </c>
    </row>
    <row r="56" spans="1:8" s="41" customFormat="1" ht="12.75" customHeight="1">
      <c r="A56" s="303"/>
      <c r="B56" s="270"/>
      <c r="C56" s="270"/>
      <c r="D56" s="270"/>
      <c r="E56" s="299"/>
      <c r="F56" s="300"/>
      <c r="G56" s="270"/>
      <c r="H56" s="270"/>
    </row>
    <row r="57" spans="1:8" ht="13.5" customHeight="1">
      <c r="A57" s="289" t="s">
        <v>1550</v>
      </c>
      <c r="B57" s="265"/>
      <c r="C57" s="321"/>
      <c r="D57" s="265"/>
      <c r="E57" s="292"/>
      <c r="F57" s="321"/>
      <c r="G57" s="321"/>
      <c r="H57" s="293"/>
    </row>
    <row r="58" spans="1:8" s="41" customFormat="1" ht="12.75" customHeight="1">
      <c r="A58" s="294" t="s">
        <v>1522</v>
      </c>
      <c r="B58" s="265">
        <v>10614373</v>
      </c>
      <c r="C58" s="265">
        <v>8690667</v>
      </c>
      <c r="D58" s="265">
        <v>8737115</v>
      </c>
      <c r="E58" s="292">
        <v>82.31400008271802</v>
      </c>
      <c r="F58" s="296">
        <v>100.53445840232978</v>
      </c>
      <c r="G58" s="265">
        <v>880803</v>
      </c>
      <c r="H58" s="265">
        <v>888191</v>
      </c>
    </row>
    <row r="59" spans="1:8" s="41" customFormat="1" ht="12.75" customHeight="1">
      <c r="A59" s="297" t="s">
        <v>1523</v>
      </c>
      <c r="B59" s="270">
        <v>10355373</v>
      </c>
      <c r="C59" s="270">
        <v>8474837</v>
      </c>
      <c r="D59" s="270">
        <v>8474837</v>
      </c>
      <c r="E59" s="299">
        <v>81.83999745832429</v>
      </c>
      <c r="F59" s="300">
        <v>100</v>
      </c>
      <c r="G59" s="271">
        <v>859220</v>
      </c>
      <c r="H59" s="271">
        <v>859220</v>
      </c>
    </row>
    <row r="60" spans="1:8" s="41" customFormat="1" ht="13.5" customHeight="1">
      <c r="A60" s="297" t="s">
        <v>1524</v>
      </c>
      <c r="B60" s="270">
        <v>259000</v>
      </c>
      <c r="C60" s="270">
        <v>215830</v>
      </c>
      <c r="D60" s="270">
        <v>262278</v>
      </c>
      <c r="E60" s="299">
        <v>101.26563706563707</v>
      </c>
      <c r="F60" s="300">
        <v>121.52064124542463</v>
      </c>
      <c r="G60" s="271">
        <v>21583</v>
      </c>
      <c r="H60" s="271">
        <v>28971</v>
      </c>
    </row>
    <row r="61" spans="1:8" s="41" customFormat="1" ht="12.75" customHeight="1">
      <c r="A61" s="322" t="s">
        <v>1551</v>
      </c>
      <c r="B61" s="265">
        <v>10614373</v>
      </c>
      <c r="C61" s="265">
        <v>8690667</v>
      </c>
      <c r="D61" s="265">
        <v>7819145</v>
      </c>
      <c r="E61" s="292">
        <v>73.66563244008854</v>
      </c>
      <c r="F61" s="296">
        <v>89.97174785318549</v>
      </c>
      <c r="G61" s="265">
        <v>880803</v>
      </c>
      <c r="H61" s="265">
        <v>875662</v>
      </c>
    </row>
    <row r="62" spans="1:8" s="41" customFormat="1" ht="12.75" customHeight="1">
      <c r="A62" s="303" t="s">
        <v>1548</v>
      </c>
      <c r="B62" s="270">
        <v>10143723</v>
      </c>
      <c r="C62" s="270">
        <v>8280457</v>
      </c>
      <c r="D62" s="270">
        <v>7483630</v>
      </c>
      <c r="E62" s="299">
        <v>73.77596963166285</v>
      </c>
      <c r="F62" s="300">
        <v>90.37701663084538</v>
      </c>
      <c r="G62" s="270">
        <v>826782</v>
      </c>
      <c r="H62" s="270">
        <v>722442</v>
      </c>
    </row>
    <row r="63" spans="1:8" s="41" customFormat="1" ht="12.75" customHeight="1">
      <c r="A63" s="303" t="s">
        <v>1549</v>
      </c>
      <c r="B63" s="270">
        <v>10048136</v>
      </c>
      <c r="C63" s="270">
        <v>8184870</v>
      </c>
      <c r="D63" s="270">
        <v>7391059</v>
      </c>
      <c r="E63" s="299">
        <v>73.55651834330268</v>
      </c>
      <c r="F63" s="300">
        <v>90.30148310235838</v>
      </c>
      <c r="G63" s="271">
        <v>826782</v>
      </c>
      <c r="H63" s="271">
        <v>722442</v>
      </c>
    </row>
    <row r="64" spans="1:8" s="310" customFormat="1" ht="12" customHeight="1">
      <c r="A64" s="305" t="s">
        <v>1529</v>
      </c>
      <c r="B64" s="108">
        <v>5960132</v>
      </c>
      <c r="C64" s="108">
        <v>4825649</v>
      </c>
      <c r="D64" s="108">
        <v>4529025</v>
      </c>
      <c r="E64" s="307">
        <v>75.98866937846343</v>
      </c>
      <c r="F64" s="308">
        <v>93.85317912678688</v>
      </c>
      <c r="G64" s="306">
        <v>486442</v>
      </c>
      <c r="H64" s="306">
        <v>431245</v>
      </c>
    </row>
    <row r="65" spans="1:8" s="41" customFormat="1" ht="12.75" customHeight="1">
      <c r="A65" s="303" t="s">
        <v>1531</v>
      </c>
      <c r="B65" s="270">
        <v>95587</v>
      </c>
      <c r="C65" s="270">
        <v>95587</v>
      </c>
      <c r="D65" s="270">
        <v>92571</v>
      </c>
      <c r="E65" s="299">
        <v>96.84475922458074</v>
      </c>
      <c r="F65" s="300">
        <v>96.84475922458074</v>
      </c>
      <c r="G65" s="271">
        <v>0</v>
      </c>
      <c r="H65" s="271">
        <v>0</v>
      </c>
    </row>
    <row r="66" spans="1:8" s="41" customFormat="1" ht="12" customHeight="1">
      <c r="A66" s="273" t="s">
        <v>1536</v>
      </c>
      <c r="B66" s="270">
        <v>95587</v>
      </c>
      <c r="C66" s="270">
        <v>95587</v>
      </c>
      <c r="D66" s="270">
        <v>92571</v>
      </c>
      <c r="E66" s="299">
        <v>96.84475922458074</v>
      </c>
      <c r="F66" s="300">
        <v>96.84475922458074</v>
      </c>
      <c r="G66" s="271">
        <v>0</v>
      </c>
      <c r="H66" s="271">
        <v>0</v>
      </c>
    </row>
    <row r="67" spans="1:8" s="41" customFormat="1" ht="12.75" customHeight="1">
      <c r="A67" s="303" t="s">
        <v>1537</v>
      </c>
      <c r="B67" s="270">
        <v>470650</v>
      </c>
      <c r="C67" s="270">
        <v>410210</v>
      </c>
      <c r="D67" s="270">
        <v>335515</v>
      </c>
      <c r="E67" s="299">
        <v>71.2875810049931</v>
      </c>
      <c r="F67" s="300">
        <v>81.7910338607055</v>
      </c>
      <c r="G67" s="271">
        <v>54021</v>
      </c>
      <c r="H67" s="271">
        <v>153220</v>
      </c>
    </row>
    <row r="68" spans="1:8" s="41" customFormat="1" ht="12.75">
      <c r="A68" s="303" t="s">
        <v>1538</v>
      </c>
      <c r="B68" s="270">
        <v>470650</v>
      </c>
      <c r="C68" s="270">
        <v>410210</v>
      </c>
      <c r="D68" s="270">
        <v>335515</v>
      </c>
      <c r="E68" s="299">
        <v>71.2875810049931</v>
      </c>
      <c r="F68" s="300">
        <v>81.7910338607055</v>
      </c>
      <c r="G68" s="271">
        <v>54021</v>
      </c>
      <c r="H68" s="271">
        <v>153220</v>
      </c>
    </row>
    <row r="69" spans="1:8" s="41" customFormat="1" ht="12.75">
      <c r="A69" s="303"/>
      <c r="B69" s="270"/>
      <c r="C69" s="270"/>
      <c r="D69" s="270"/>
      <c r="E69" s="299"/>
      <c r="F69" s="300"/>
      <c r="G69" s="270"/>
      <c r="H69" s="270"/>
    </row>
    <row r="70" spans="1:8" ht="13.5" customHeight="1">
      <c r="A70" s="289" t="s">
        <v>1552</v>
      </c>
      <c r="B70" s="265"/>
      <c r="C70" s="321"/>
      <c r="D70" s="265"/>
      <c r="E70" s="292"/>
      <c r="F70" s="321"/>
      <c r="G70" s="321"/>
      <c r="H70" s="293"/>
    </row>
    <row r="71" spans="1:8" s="41" customFormat="1" ht="12.75" customHeight="1">
      <c r="A71" s="294" t="s">
        <v>1522</v>
      </c>
      <c r="B71" s="265">
        <v>8810344</v>
      </c>
      <c r="C71" s="265">
        <v>7276120</v>
      </c>
      <c r="D71" s="265">
        <v>6837761</v>
      </c>
      <c r="E71" s="292">
        <v>77.6106018107806</v>
      </c>
      <c r="F71" s="296">
        <v>93.975374237918</v>
      </c>
      <c r="G71" s="265">
        <v>693162</v>
      </c>
      <c r="H71" s="265">
        <v>780101</v>
      </c>
    </row>
    <row r="72" spans="1:8" s="41" customFormat="1" ht="12.75" customHeight="1">
      <c r="A72" s="297" t="s">
        <v>1523</v>
      </c>
      <c r="B72" s="270">
        <v>7297381</v>
      </c>
      <c r="C72" s="270">
        <v>5823290</v>
      </c>
      <c r="D72" s="270">
        <v>5823290</v>
      </c>
      <c r="E72" s="299">
        <v>79.79972540833485</v>
      </c>
      <c r="F72" s="300">
        <v>100</v>
      </c>
      <c r="G72" s="271">
        <v>629104</v>
      </c>
      <c r="H72" s="271">
        <v>629104</v>
      </c>
    </row>
    <row r="73" spans="1:8" s="41" customFormat="1" ht="13.5" customHeight="1">
      <c r="A73" s="297" t="s">
        <v>1524</v>
      </c>
      <c r="B73" s="270">
        <v>689980</v>
      </c>
      <c r="C73" s="270">
        <v>629847</v>
      </c>
      <c r="D73" s="270">
        <v>545750</v>
      </c>
      <c r="E73" s="299">
        <v>79.09649555059566</v>
      </c>
      <c r="F73" s="300">
        <v>86.64802721930882</v>
      </c>
      <c r="G73" s="271">
        <v>39962</v>
      </c>
      <c r="H73" s="271">
        <v>1143</v>
      </c>
    </row>
    <row r="74" spans="1:8" s="41" customFormat="1" ht="12.75" customHeight="1">
      <c r="A74" s="297" t="s">
        <v>1525</v>
      </c>
      <c r="B74" s="270">
        <v>822983</v>
      </c>
      <c r="C74" s="270">
        <v>822983</v>
      </c>
      <c r="D74" s="270">
        <v>468721</v>
      </c>
      <c r="E74" s="299">
        <v>56.95391034808739</v>
      </c>
      <c r="F74" s="300">
        <v>56.95391034808739</v>
      </c>
      <c r="G74" s="271">
        <v>24096</v>
      </c>
      <c r="H74" s="271">
        <v>149854</v>
      </c>
    </row>
    <row r="75" spans="1:8" s="41" customFormat="1" ht="12.75" customHeight="1">
      <c r="A75" s="322" t="s">
        <v>1551</v>
      </c>
      <c r="B75" s="265">
        <v>8810344</v>
      </c>
      <c r="C75" s="265">
        <v>7276120</v>
      </c>
      <c r="D75" s="265">
        <v>6503055</v>
      </c>
      <c r="E75" s="292">
        <v>73.81159010363272</v>
      </c>
      <c r="F75" s="296">
        <v>89.37531266664102</v>
      </c>
      <c r="G75" s="265">
        <v>693162</v>
      </c>
      <c r="H75" s="265">
        <v>683104</v>
      </c>
    </row>
    <row r="76" spans="1:8" s="41" customFormat="1" ht="12.75" customHeight="1">
      <c r="A76" s="303" t="s">
        <v>1553</v>
      </c>
      <c r="B76" s="270">
        <v>7914932</v>
      </c>
      <c r="C76" s="270">
        <v>6517567</v>
      </c>
      <c r="D76" s="270">
        <v>6013259</v>
      </c>
      <c r="E76" s="299">
        <v>75.97360280543157</v>
      </c>
      <c r="F76" s="300">
        <v>92.26232733779338</v>
      </c>
      <c r="G76" s="270">
        <v>652066</v>
      </c>
      <c r="H76" s="270">
        <v>674799</v>
      </c>
    </row>
    <row r="77" spans="1:8" s="41" customFormat="1" ht="12.75" customHeight="1">
      <c r="A77" s="303" t="s">
        <v>1549</v>
      </c>
      <c r="B77" s="270">
        <v>7907782</v>
      </c>
      <c r="C77" s="270">
        <v>6510417</v>
      </c>
      <c r="D77" s="270">
        <v>6008196</v>
      </c>
      <c r="E77" s="299">
        <v>75.97827051883827</v>
      </c>
      <c r="F77" s="300">
        <v>92.28588583496264</v>
      </c>
      <c r="G77" s="271">
        <v>652066</v>
      </c>
      <c r="H77" s="271">
        <v>674799</v>
      </c>
    </row>
    <row r="78" spans="1:8" s="310" customFormat="1" ht="12.75" customHeight="1">
      <c r="A78" s="305" t="s">
        <v>1529</v>
      </c>
      <c r="B78" s="108">
        <v>3928871</v>
      </c>
      <c r="C78" s="108">
        <v>3122589</v>
      </c>
      <c r="D78" s="108">
        <v>2940894</v>
      </c>
      <c r="E78" s="307">
        <v>74.85341208708559</v>
      </c>
      <c r="F78" s="308">
        <v>94.1812707339967</v>
      </c>
      <c r="G78" s="306">
        <v>353800</v>
      </c>
      <c r="H78" s="306">
        <v>286394</v>
      </c>
    </row>
    <row r="79" spans="1:8" s="41" customFormat="1" ht="12.75" customHeight="1">
      <c r="A79" s="303" t="s">
        <v>1531</v>
      </c>
      <c r="B79" s="270">
        <v>7150</v>
      </c>
      <c r="C79" s="270">
        <v>7150</v>
      </c>
      <c r="D79" s="270">
        <v>5063</v>
      </c>
      <c r="E79" s="299">
        <v>70.81118881118881</v>
      </c>
      <c r="F79" s="300">
        <v>70.81118881118881</v>
      </c>
      <c r="G79" s="271">
        <v>0</v>
      </c>
      <c r="H79" s="271">
        <v>0</v>
      </c>
    </row>
    <row r="80" spans="1:8" s="41" customFormat="1" ht="12.75" customHeight="1">
      <c r="A80" s="273" t="s">
        <v>1536</v>
      </c>
      <c r="B80" s="270">
        <v>7150</v>
      </c>
      <c r="C80" s="270">
        <v>7150</v>
      </c>
      <c r="D80" s="270">
        <v>5063</v>
      </c>
      <c r="E80" s="299">
        <v>70.81118881118881</v>
      </c>
      <c r="F80" s="300">
        <v>70.81118881118881</v>
      </c>
      <c r="G80" s="271">
        <v>0</v>
      </c>
      <c r="H80" s="271">
        <v>0</v>
      </c>
    </row>
    <row r="81" spans="1:8" s="41" customFormat="1" ht="12.75" customHeight="1">
      <c r="A81" s="303" t="s">
        <v>1537</v>
      </c>
      <c r="B81" s="270">
        <v>895412</v>
      </c>
      <c r="C81" s="270">
        <v>758553</v>
      </c>
      <c r="D81" s="270">
        <v>489796</v>
      </c>
      <c r="E81" s="299">
        <v>54.70062943092119</v>
      </c>
      <c r="F81" s="300">
        <v>64.56977956714955</v>
      </c>
      <c r="G81" s="270">
        <v>41096</v>
      </c>
      <c r="H81" s="270">
        <v>8305</v>
      </c>
    </row>
    <row r="82" spans="1:8" s="41" customFormat="1" ht="12.75" customHeight="1">
      <c r="A82" s="303" t="s">
        <v>1538</v>
      </c>
      <c r="B82" s="270">
        <v>895412</v>
      </c>
      <c r="C82" s="270">
        <v>758553</v>
      </c>
      <c r="D82" s="270">
        <v>489796</v>
      </c>
      <c r="E82" s="299">
        <v>54.70062943092119</v>
      </c>
      <c r="F82" s="300">
        <v>64.56977956714955</v>
      </c>
      <c r="G82" s="271">
        <v>41096</v>
      </c>
      <c r="H82" s="271">
        <v>8305</v>
      </c>
    </row>
    <row r="83" spans="1:8" s="41" customFormat="1" ht="12.75" customHeight="1">
      <c r="A83" s="303"/>
      <c r="B83" s="270"/>
      <c r="C83" s="270"/>
      <c r="D83" s="270"/>
      <c r="E83" s="299"/>
      <c r="F83" s="300"/>
      <c r="G83" s="270"/>
      <c r="H83" s="270"/>
    </row>
    <row r="84" spans="1:8" ht="13.5" customHeight="1">
      <c r="A84" s="289" t="s">
        <v>1554</v>
      </c>
      <c r="B84" s="265"/>
      <c r="C84" s="321"/>
      <c r="D84" s="265"/>
      <c r="E84" s="292"/>
      <c r="F84" s="321"/>
      <c r="G84" s="321"/>
      <c r="H84" s="293"/>
    </row>
    <row r="85" spans="1:8" s="41" customFormat="1" ht="12.75" customHeight="1">
      <c r="A85" s="294" t="s">
        <v>1522</v>
      </c>
      <c r="B85" s="265">
        <v>158927574</v>
      </c>
      <c r="C85" s="265">
        <v>130719337</v>
      </c>
      <c r="D85" s="265">
        <v>130461029</v>
      </c>
      <c r="E85" s="292">
        <v>82.08835365472828</v>
      </c>
      <c r="F85" s="296">
        <v>99.80239495859745</v>
      </c>
      <c r="G85" s="265">
        <v>19791917</v>
      </c>
      <c r="H85" s="265">
        <v>19599449</v>
      </c>
    </row>
    <row r="86" spans="1:8" s="41" customFormat="1" ht="12.75" customHeight="1">
      <c r="A86" s="297" t="s">
        <v>1523</v>
      </c>
      <c r="B86" s="270">
        <v>156464318</v>
      </c>
      <c r="C86" s="270">
        <v>129478974</v>
      </c>
      <c r="D86" s="270">
        <v>129478974</v>
      </c>
      <c r="E86" s="299">
        <v>82.75303638239103</v>
      </c>
      <c r="F86" s="300">
        <v>100</v>
      </c>
      <c r="G86" s="271">
        <v>19464881</v>
      </c>
      <c r="H86" s="271">
        <v>19464881</v>
      </c>
    </row>
    <row r="87" spans="1:8" s="41" customFormat="1" ht="12.75" customHeight="1">
      <c r="A87" s="297" t="s">
        <v>1524</v>
      </c>
      <c r="B87" s="270">
        <v>1299676</v>
      </c>
      <c r="C87" s="270">
        <v>1054217</v>
      </c>
      <c r="D87" s="270">
        <v>982055</v>
      </c>
      <c r="E87" s="299">
        <v>75.56152456458379</v>
      </c>
      <c r="F87" s="300">
        <v>93.15491971766724</v>
      </c>
      <c r="G87" s="271">
        <v>140890</v>
      </c>
      <c r="H87" s="271">
        <v>134568</v>
      </c>
    </row>
    <row r="88" spans="1:8" s="41" customFormat="1" ht="12.75" customHeight="1">
      <c r="A88" s="297" t="s">
        <v>1525</v>
      </c>
      <c r="B88" s="270">
        <v>1163580</v>
      </c>
      <c r="C88" s="270">
        <v>186146</v>
      </c>
      <c r="D88" s="270">
        <v>0</v>
      </c>
      <c r="E88" s="299">
        <v>0</v>
      </c>
      <c r="F88" s="300">
        <v>0</v>
      </c>
      <c r="G88" s="271">
        <v>186146</v>
      </c>
      <c r="H88" s="271">
        <v>0</v>
      </c>
    </row>
    <row r="89" spans="1:8" s="41" customFormat="1" ht="12.75" customHeight="1">
      <c r="A89" s="322" t="s">
        <v>1551</v>
      </c>
      <c r="B89" s="265">
        <v>158927574</v>
      </c>
      <c r="C89" s="265">
        <v>130719337</v>
      </c>
      <c r="D89" s="265">
        <v>111610718</v>
      </c>
      <c r="E89" s="292">
        <v>70.22740937327842</v>
      </c>
      <c r="F89" s="296">
        <v>85.38194926738345</v>
      </c>
      <c r="G89" s="265">
        <v>19791917</v>
      </c>
      <c r="H89" s="265">
        <v>15602691</v>
      </c>
    </row>
    <row r="90" spans="1:8" s="41" customFormat="1" ht="12.75" customHeight="1">
      <c r="A90" s="323" t="s">
        <v>1553</v>
      </c>
      <c r="B90" s="270">
        <v>120252926</v>
      </c>
      <c r="C90" s="270">
        <v>98289975</v>
      </c>
      <c r="D90" s="270">
        <v>86149045</v>
      </c>
      <c r="E90" s="299">
        <v>71.63987427632323</v>
      </c>
      <c r="F90" s="300">
        <v>87.64784506253054</v>
      </c>
      <c r="G90" s="270">
        <v>16152197</v>
      </c>
      <c r="H90" s="270">
        <v>11335537</v>
      </c>
    </row>
    <row r="91" spans="1:8" s="41" customFormat="1" ht="12.75" customHeight="1">
      <c r="A91" s="303" t="s">
        <v>1528</v>
      </c>
      <c r="B91" s="270">
        <v>112230664</v>
      </c>
      <c r="C91" s="270">
        <v>90951396</v>
      </c>
      <c r="D91" s="270">
        <v>80466577</v>
      </c>
      <c r="E91" s="299">
        <v>71.69749704055926</v>
      </c>
      <c r="F91" s="300">
        <v>88.47206369432746</v>
      </c>
      <c r="G91" s="271">
        <v>14754906</v>
      </c>
      <c r="H91" s="271">
        <v>10918450</v>
      </c>
    </row>
    <row r="92" spans="1:8" s="310" customFormat="1" ht="12.75" customHeight="1">
      <c r="A92" s="305" t="s">
        <v>1529</v>
      </c>
      <c r="B92" s="108">
        <v>42540001</v>
      </c>
      <c r="C92" s="108">
        <v>34014441</v>
      </c>
      <c r="D92" s="108">
        <v>33580820</v>
      </c>
      <c r="E92" s="307">
        <v>78.9393963577951</v>
      </c>
      <c r="F92" s="308">
        <v>98.72518557632624</v>
      </c>
      <c r="G92" s="306">
        <v>3584404</v>
      </c>
      <c r="H92" s="306">
        <v>3386606</v>
      </c>
    </row>
    <row r="93" spans="1:8" s="41" customFormat="1" ht="12.75" customHeight="1">
      <c r="A93" s="303" t="s">
        <v>1531</v>
      </c>
      <c r="B93" s="270">
        <v>8022262</v>
      </c>
      <c r="C93" s="270">
        <v>7338579</v>
      </c>
      <c r="D93" s="270">
        <v>5682468</v>
      </c>
      <c r="E93" s="299">
        <v>70.83373741720229</v>
      </c>
      <c r="F93" s="300">
        <v>77.43281090249215</v>
      </c>
      <c r="G93" s="271">
        <v>1397291</v>
      </c>
      <c r="H93" s="271">
        <v>417087</v>
      </c>
    </row>
    <row r="94" spans="1:8" s="310" customFormat="1" ht="12.75" customHeight="1">
      <c r="A94" s="309" t="s">
        <v>1532</v>
      </c>
      <c r="B94" s="108">
        <v>70558</v>
      </c>
      <c r="C94" s="306">
        <v>68183</v>
      </c>
      <c r="D94" s="306">
        <v>12080</v>
      </c>
      <c r="E94" s="307">
        <v>17.12066668556365</v>
      </c>
      <c r="F94" s="313" t="s">
        <v>1083</v>
      </c>
      <c r="G94" s="306">
        <v>56103</v>
      </c>
      <c r="H94" s="306">
        <v>0</v>
      </c>
    </row>
    <row r="95" spans="1:8" s="41" customFormat="1" ht="24.75" customHeight="1">
      <c r="A95" s="273" t="s">
        <v>1534</v>
      </c>
      <c r="B95" s="270">
        <v>3904107</v>
      </c>
      <c r="C95" s="270">
        <v>3662555</v>
      </c>
      <c r="D95" s="270">
        <v>3077693</v>
      </c>
      <c r="E95" s="299">
        <v>78.8321887694164</v>
      </c>
      <c r="F95" s="300">
        <v>84.03131147518604</v>
      </c>
      <c r="G95" s="271">
        <v>280142</v>
      </c>
      <c r="H95" s="271">
        <v>148963</v>
      </c>
    </row>
    <row r="96" spans="1:8" s="41" customFormat="1" ht="12.75" customHeight="1">
      <c r="A96" s="303" t="s">
        <v>1535</v>
      </c>
      <c r="B96" s="270">
        <v>2106810</v>
      </c>
      <c r="C96" s="270">
        <v>1796500</v>
      </c>
      <c r="D96" s="270">
        <v>1785945</v>
      </c>
      <c r="E96" s="299">
        <v>84.77010266706537</v>
      </c>
      <c r="F96" s="300">
        <v>99.41246868911773</v>
      </c>
      <c r="G96" s="271">
        <v>240816</v>
      </c>
      <c r="H96" s="271">
        <v>238856</v>
      </c>
    </row>
    <row r="97" spans="1:8" s="41" customFormat="1" ht="12" customHeight="1">
      <c r="A97" s="273" t="s">
        <v>1536</v>
      </c>
      <c r="B97" s="270">
        <v>1892787</v>
      </c>
      <c r="C97" s="270">
        <v>1763341</v>
      </c>
      <c r="D97" s="270">
        <v>806750</v>
      </c>
      <c r="E97" s="299">
        <v>42.622334155929856</v>
      </c>
      <c r="F97" s="300">
        <v>45.75121885103335</v>
      </c>
      <c r="G97" s="271">
        <v>786230</v>
      </c>
      <c r="H97" s="271">
        <v>29269</v>
      </c>
    </row>
    <row r="98" spans="1:8" s="41" customFormat="1" ht="13.5" customHeight="1">
      <c r="A98" s="303" t="s">
        <v>1537</v>
      </c>
      <c r="B98" s="270">
        <v>38674648</v>
      </c>
      <c r="C98" s="270">
        <v>32429362</v>
      </c>
      <c r="D98" s="270">
        <v>25461673</v>
      </c>
      <c r="E98" s="299">
        <v>65.83556494166412</v>
      </c>
      <c r="F98" s="300">
        <v>78.51425815901034</v>
      </c>
      <c r="G98" s="270">
        <v>3639720</v>
      </c>
      <c r="H98" s="270">
        <v>4267154</v>
      </c>
    </row>
    <row r="99" spans="1:8" s="41" customFormat="1" ht="13.5" customHeight="1">
      <c r="A99" s="303" t="s">
        <v>1538</v>
      </c>
      <c r="B99" s="270">
        <v>22004809</v>
      </c>
      <c r="C99" s="270">
        <v>17758666</v>
      </c>
      <c r="D99" s="270">
        <v>14474869</v>
      </c>
      <c r="E99" s="299">
        <v>65.78048007596885</v>
      </c>
      <c r="F99" s="300">
        <v>81.50876310191317</v>
      </c>
      <c r="G99" s="271">
        <v>2169314</v>
      </c>
      <c r="H99" s="271">
        <v>3806098</v>
      </c>
    </row>
    <row r="100" spans="1:8" s="41" customFormat="1" ht="13.5" customHeight="1">
      <c r="A100" s="303" t="s">
        <v>1539</v>
      </c>
      <c r="B100" s="270">
        <v>16669839</v>
      </c>
      <c r="C100" s="270">
        <v>14670696</v>
      </c>
      <c r="D100" s="270">
        <v>10986804</v>
      </c>
      <c r="E100" s="299">
        <v>65.90827901817168</v>
      </c>
      <c r="F100" s="300">
        <v>74.88945309752175</v>
      </c>
      <c r="G100" s="271">
        <v>1470406</v>
      </c>
      <c r="H100" s="271">
        <v>461056</v>
      </c>
    </row>
    <row r="101" spans="1:8" s="41" customFormat="1" ht="13.5" customHeight="1">
      <c r="A101" s="303"/>
      <c r="B101" s="270"/>
      <c r="C101" s="270"/>
      <c r="D101" s="270"/>
      <c r="E101" s="299"/>
      <c r="F101" s="300"/>
      <c r="G101" s="270"/>
      <c r="H101" s="270"/>
    </row>
    <row r="102" spans="1:8" ht="13.5" customHeight="1">
      <c r="A102" s="289" t="s">
        <v>1555</v>
      </c>
      <c r="B102" s="265"/>
      <c r="C102" s="321"/>
      <c r="D102" s="265"/>
      <c r="E102" s="292"/>
      <c r="F102" s="321"/>
      <c r="G102" s="321"/>
      <c r="H102" s="293"/>
    </row>
    <row r="103" spans="1:8" s="41" customFormat="1" ht="12.75" customHeight="1">
      <c r="A103" s="294" t="s">
        <v>1522</v>
      </c>
      <c r="B103" s="265">
        <v>25408876</v>
      </c>
      <c r="C103" s="265">
        <v>20349829</v>
      </c>
      <c r="D103" s="265">
        <v>20279878</v>
      </c>
      <c r="E103" s="292">
        <v>79.81414841018548</v>
      </c>
      <c r="F103" s="296">
        <v>99.6562575538104</v>
      </c>
      <c r="G103" s="265">
        <v>1984540</v>
      </c>
      <c r="H103" s="265">
        <v>1886736</v>
      </c>
    </row>
    <row r="104" spans="1:8" s="41" customFormat="1" ht="12.75" customHeight="1">
      <c r="A104" s="297" t="s">
        <v>1523</v>
      </c>
      <c r="B104" s="270">
        <v>24239844</v>
      </c>
      <c r="C104" s="270">
        <v>19411398</v>
      </c>
      <c r="D104" s="270">
        <v>19411398</v>
      </c>
      <c r="E104" s="299">
        <v>80.08054012228791</v>
      </c>
      <c r="F104" s="300">
        <v>100</v>
      </c>
      <c r="G104" s="271">
        <v>1887940</v>
      </c>
      <c r="H104" s="271">
        <v>1887940</v>
      </c>
    </row>
    <row r="105" spans="1:8" ht="13.5" customHeight="1">
      <c r="A105" s="297" t="s">
        <v>1524</v>
      </c>
      <c r="B105" s="270">
        <v>378131</v>
      </c>
      <c r="C105" s="270">
        <v>300431</v>
      </c>
      <c r="D105" s="270">
        <v>112592</v>
      </c>
      <c r="E105" s="299">
        <v>29.775924216739703</v>
      </c>
      <c r="F105" s="300">
        <v>37.47682496147202</v>
      </c>
      <c r="G105" s="271">
        <v>16600</v>
      </c>
      <c r="H105" s="271">
        <v>-1204</v>
      </c>
    </row>
    <row r="106" spans="1:8" ht="13.5" customHeight="1">
      <c r="A106" s="297" t="s">
        <v>1525</v>
      </c>
      <c r="B106" s="270">
        <v>790901</v>
      </c>
      <c r="C106" s="270">
        <v>638000</v>
      </c>
      <c r="D106" s="270">
        <v>755888</v>
      </c>
      <c r="E106" s="299">
        <v>95.5730236780583</v>
      </c>
      <c r="F106" s="300">
        <v>118.47774294670845</v>
      </c>
      <c r="G106" s="271">
        <v>80000</v>
      </c>
      <c r="H106" s="271">
        <v>0</v>
      </c>
    </row>
    <row r="107" spans="1:8" s="41" customFormat="1" ht="12.75" customHeight="1">
      <c r="A107" s="322" t="s">
        <v>1551</v>
      </c>
      <c r="B107" s="265">
        <v>25408876</v>
      </c>
      <c r="C107" s="265">
        <v>20349829</v>
      </c>
      <c r="D107" s="265">
        <v>19708092</v>
      </c>
      <c r="E107" s="292">
        <v>77.56380880445086</v>
      </c>
      <c r="F107" s="296">
        <v>96.8464747295911</v>
      </c>
      <c r="G107" s="265">
        <v>1984540</v>
      </c>
      <c r="H107" s="265">
        <v>1998594</v>
      </c>
    </row>
    <row r="108" spans="1:8" s="41" customFormat="1" ht="12.75" customHeight="1">
      <c r="A108" s="323" t="s">
        <v>1553</v>
      </c>
      <c r="B108" s="270">
        <v>23542424</v>
      </c>
      <c r="C108" s="270">
        <v>19043648</v>
      </c>
      <c r="D108" s="270">
        <v>18739671</v>
      </c>
      <c r="E108" s="299">
        <v>79.59958158938943</v>
      </c>
      <c r="F108" s="300">
        <v>98.40378797171634</v>
      </c>
      <c r="G108" s="270">
        <v>1797040</v>
      </c>
      <c r="H108" s="270">
        <v>1922137</v>
      </c>
    </row>
    <row r="109" spans="1:8" s="41" customFormat="1" ht="12.75" customHeight="1">
      <c r="A109" s="303" t="s">
        <v>1528</v>
      </c>
      <c r="B109" s="270">
        <v>22701704</v>
      </c>
      <c r="C109" s="270">
        <v>18358748</v>
      </c>
      <c r="D109" s="270">
        <v>18079238</v>
      </c>
      <c r="E109" s="299">
        <v>79.63824213371824</v>
      </c>
      <c r="F109" s="300">
        <v>98.47751055790951</v>
      </c>
      <c r="G109" s="271">
        <v>1788850</v>
      </c>
      <c r="H109" s="271">
        <v>1922137</v>
      </c>
    </row>
    <row r="110" spans="1:8" s="310" customFormat="1" ht="12.75" customHeight="1">
      <c r="A110" s="305" t="s">
        <v>1529</v>
      </c>
      <c r="B110" s="108">
        <v>10166329</v>
      </c>
      <c r="C110" s="108">
        <v>7878350</v>
      </c>
      <c r="D110" s="108">
        <v>7863257</v>
      </c>
      <c r="E110" s="307">
        <v>77.34608037965327</v>
      </c>
      <c r="F110" s="308">
        <v>99.808424352815</v>
      </c>
      <c r="G110" s="306">
        <v>852600</v>
      </c>
      <c r="H110" s="306">
        <v>966231</v>
      </c>
    </row>
    <row r="111" spans="1:8" s="41" customFormat="1" ht="12.75" customHeight="1">
      <c r="A111" s="303" t="s">
        <v>1531</v>
      </c>
      <c r="B111" s="270">
        <v>840720</v>
      </c>
      <c r="C111" s="270">
        <v>684900</v>
      </c>
      <c r="D111" s="270">
        <v>660433</v>
      </c>
      <c r="E111" s="299">
        <v>78.555642782377</v>
      </c>
      <c r="F111" s="300">
        <v>96.42765367206891</v>
      </c>
      <c r="G111" s="271">
        <v>8190</v>
      </c>
      <c r="H111" s="271">
        <v>0</v>
      </c>
    </row>
    <row r="112" spans="1:8" s="310" customFormat="1" ht="15.75" customHeight="1">
      <c r="A112" s="309" t="s">
        <v>1532</v>
      </c>
      <c r="B112" s="108">
        <v>14280</v>
      </c>
      <c r="C112" s="306">
        <v>11900</v>
      </c>
      <c r="D112" s="306">
        <v>5440</v>
      </c>
      <c r="E112" s="307">
        <v>38.095238095238095</v>
      </c>
      <c r="F112" s="308">
        <v>45.714285714285715</v>
      </c>
      <c r="G112" s="306">
        <v>1190</v>
      </c>
      <c r="H112" s="306">
        <v>0</v>
      </c>
    </row>
    <row r="113" spans="1:8" s="41" customFormat="1" ht="12.75" customHeight="1">
      <c r="A113" s="273" t="s">
        <v>1536</v>
      </c>
      <c r="B113" s="270">
        <v>826440</v>
      </c>
      <c r="C113" s="270">
        <v>673000</v>
      </c>
      <c r="D113" s="270">
        <v>654992</v>
      </c>
      <c r="E113" s="299">
        <v>79.25463433522096</v>
      </c>
      <c r="F113" s="300">
        <v>97.32421991084695</v>
      </c>
      <c r="G113" s="271">
        <v>7000</v>
      </c>
      <c r="H113" s="271">
        <v>0</v>
      </c>
    </row>
    <row r="114" spans="1:8" s="41" customFormat="1" ht="12.75" customHeight="1">
      <c r="A114" s="323" t="s">
        <v>1537</v>
      </c>
      <c r="B114" s="270">
        <v>1866452</v>
      </c>
      <c r="C114" s="270">
        <v>1306181</v>
      </c>
      <c r="D114" s="270">
        <v>968421</v>
      </c>
      <c r="E114" s="299">
        <v>51.885663279848615</v>
      </c>
      <c r="F114" s="300">
        <v>74.14140919214105</v>
      </c>
      <c r="G114" s="270">
        <v>187500</v>
      </c>
      <c r="H114" s="270">
        <v>76457</v>
      </c>
    </row>
    <row r="115" spans="1:8" s="41" customFormat="1" ht="12" customHeight="1">
      <c r="A115" s="303" t="s">
        <v>1538</v>
      </c>
      <c r="B115" s="270">
        <v>1866452</v>
      </c>
      <c r="C115" s="270">
        <v>1306181</v>
      </c>
      <c r="D115" s="270">
        <v>968421</v>
      </c>
      <c r="E115" s="299">
        <v>51.885663279848615</v>
      </c>
      <c r="F115" s="300">
        <v>74.14140919214105</v>
      </c>
      <c r="G115" s="271">
        <v>187500</v>
      </c>
      <c r="H115" s="271">
        <v>76457</v>
      </c>
    </row>
    <row r="116" spans="1:8" s="41" customFormat="1" ht="12" customHeight="1">
      <c r="A116" s="303"/>
      <c r="B116" s="270"/>
      <c r="C116" s="270"/>
      <c r="D116" s="270"/>
      <c r="E116" s="299"/>
      <c r="F116" s="300"/>
      <c r="G116" s="270"/>
      <c r="H116" s="270"/>
    </row>
    <row r="117" spans="1:8" ht="13.5" customHeight="1">
      <c r="A117" s="289" t="s">
        <v>1556</v>
      </c>
      <c r="B117" s="265"/>
      <c r="C117" s="321"/>
      <c r="D117" s="265"/>
      <c r="E117" s="292"/>
      <c r="F117" s="321"/>
      <c r="G117" s="321"/>
      <c r="H117" s="293"/>
    </row>
    <row r="118" spans="1:8" s="41" customFormat="1" ht="12.75" customHeight="1">
      <c r="A118" s="294" t="s">
        <v>1522</v>
      </c>
      <c r="B118" s="265">
        <v>64698264</v>
      </c>
      <c r="C118" s="265">
        <v>51916669</v>
      </c>
      <c r="D118" s="265">
        <v>51199351</v>
      </c>
      <c r="E118" s="292">
        <v>79.1355870074041</v>
      </c>
      <c r="F118" s="296">
        <v>98.61832815198525</v>
      </c>
      <c r="G118" s="265">
        <v>7476358</v>
      </c>
      <c r="H118" s="265">
        <v>6954714</v>
      </c>
    </row>
    <row r="119" spans="1:8" s="41" customFormat="1" ht="12.75" customHeight="1">
      <c r="A119" s="297" t="s">
        <v>1523</v>
      </c>
      <c r="B119" s="270">
        <v>57843239</v>
      </c>
      <c r="C119" s="270">
        <v>46142647</v>
      </c>
      <c r="D119" s="270">
        <v>46142647</v>
      </c>
      <c r="E119" s="299">
        <v>79.77189347920161</v>
      </c>
      <c r="F119" s="300">
        <v>100</v>
      </c>
      <c r="G119" s="271">
        <v>6408215</v>
      </c>
      <c r="H119" s="271">
        <v>6408215</v>
      </c>
    </row>
    <row r="120" spans="1:8" s="41" customFormat="1" ht="25.5">
      <c r="A120" s="297" t="s">
        <v>1557</v>
      </c>
      <c r="B120" s="270">
        <v>32959</v>
      </c>
      <c r="C120" s="270">
        <v>32959</v>
      </c>
      <c r="D120" s="270">
        <v>7700</v>
      </c>
      <c r="E120" s="299">
        <v>23.362359294881518</v>
      </c>
      <c r="F120" s="300">
        <v>23.362359294881518</v>
      </c>
      <c r="G120" s="271">
        <v>0</v>
      </c>
      <c r="H120" s="271">
        <v>0</v>
      </c>
    </row>
    <row r="121" spans="1:8" s="41" customFormat="1" ht="12.75" customHeight="1">
      <c r="A121" s="297" t="s">
        <v>1524</v>
      </c>
      <c r="B121" s="270">
        <v>3207132</v>
      </c>
      <c r="C121" s="270">
        <v>3040035</v>
      </c>
      <c r="D121" s="270">
        <v>2846917</v>
      </c>
      <c r="E121" s="299">
        <v>88.76831387046121</v>
      </c>
      <c r="F121" s="300">
        <v>93.64750734777725</v>
      </c>
      <c r="G121" s="271">
        <v>725629</v>
      </c>
      <c r="H121" s="271">
        <v>504579</v>
      </c>
    </row>
    <row r="122" spans="1:8" s="41" customFormat="1" ht="12.75" customHeight="1">
      <c r="A122" s="297" t="s">
        <v>1525</v>
      </c>
      <c r="B122" s="270">
        <v>3491335</v>
      </c>
      <c r="C122" s="270">
        <v>2577429</v>
      </c>
      <c r="D122" s="270">
        <v>2178514</v>
      </c>
      <c r="E122" s="299">
        <v>62.39773610953976</v>
      </c>
      <c r="F122" s="300">
        <v>84.52275504000303</v>
      </c>
      <c r="G122" s="271">
        <v>342514</v>
      </c>
      <c r="H122" s="271">
        <v>18347</v>
      </c>
    </row>
    <row r="123" spans="1:8" s="41" customFormat="1" ht="12.75" customHeight="1">
      <c r="A123" s="297" t="s">
        <v>1558</v>
      </c>
      <c r="B123" s="270">
        <v>123599</v>
      </c>
      <c r="C123" s="270">
        <v>123599</v>
      </c>
      <c r="D123" s="270">
        <v>23573</v>
      </c>
      <c r="E123" s="299">
        <v>19.072160777999823</v>
      </c>
      <c r="F123" s="300">
        <v>19.072160777999823</v>
      </c>
      <c r="G123" s="271">
        <v>0</v>
      </c>
      <c r="H123" s="271">
        <v>23573</v>
      </c>
    </row>
    <row r="124" spans="1:8" s="41" customFormat="1" ht="12.75" customHeight="1">
      <c r="A124" s="322" t="s">
        <v>1551</v>
      </c>
      <c r="B124" s="265">
        <v>64790066</v>
      </c>
      <c r="C124" s="265">
        <v>51531891</v>
      </c>
      <c r="D124" s="265">
        <v>39386814</v>
      </c>
      <c r="E124" s="292">
        <v>60.79143984820142</v>
      </c>
      <c r="F124" s="296">
        <v>76.43192057516384</v>
      </c>
      <c r="G124" s="265">
        <v>6999778</v>
      </c>
      <c r="H124" s="265">
        <v>2545284</v>
      </c>
    </row>
    <row r="125" spans="1:8" s="41" customFormat="1" ht="12.75" customHeight="1">
      <c r="A125" s="303" t="s">
        <v>1553</v>
      </c>
      <c r="B125" s="270">
        <v>61381318</v>
      </c>
      <c r="C125" s="270">
        <v>49929849</v>
      </c>
      <c r="D125" s="270">
        <v>38844692</v>
      </c>
      <c r="E125" s="299">
        <v>63.28422599201926</v>
      </c>
      <c r="F125" s="300">
        <v>77.798536903246</v>
      </c>
      <c r="G125" s="270">
        <v>6336341</v>
      </c>
      <c r="H125" s="270">
        <v>2379816</v>
      </c>
    </row>
    <row r="126" spans="1:8" s="41" customFormat="1" ht="12.75" customHeight="1">
      <c r="A126" s="303" t="s">
        <v>1528</v>
      </c>
      <c r="B126" s="270">
        <v>23820482</v>
      </c>
      <c r="C126" s="270">
        <v>19734573</v>
      </c>
      <c r="D126" s="270">
        <v>14873697</v>
      </c>
      <c r="E126" s="299">
        <v>62.44078940132278</v>
      </c>
      <c r="F126" s="300">
        <v>75.36872979212674</v>
      </c>
      <c r="G126" s="271">
        <v>4387109</v>
      </c>
      <c r="H126" s="271">
        <v>1421192</v>
      </c>
    </row>
    <row r="127" spans="1:8" s="310" customFormat="1" ht="12.75" customHeight="1">
      <c r="A127" s="305" t="s">
        <v>1529</v>
      </c>
      <c r="B127" s="108">
        <v>9533885</v>
      </c>
      <c r="C127" s="108">
        <v>7746456</v>
      </c>
      <c r="D127" s="108">
        <v>7126428</v>
      </c>
      <c r="E127" s="307">
        <v>74.74841578223358</v>
      </c>
      <c r="F127" s="308">
        <v>91.99597854812575</v>
      </c>
      <c r="G127" s="306">
        <v>797042</v>
      </c>
      <c r="H127" s="306">
        <v>667730</v>
      </c>
    </row>
    <row r="128" spans="1:8" s="41" customFormat="1" ht="12.75" customHeight="1">
      <c r="A128" s="303" t="s">
        <v>1531</v>
      </c>
      <c r="B128" s="270">
        <v>37560836</v>
      </c>
      <c r="C128" s="270">
        <v>30195276</v>
      </c>
      <c r="D128" s="270">
        <v>23970995</v>
      </c>
      <c r="E128" s="299">
        <v>63.81912000041745</v>
      </c>
      <c r="F128" s="300">
        <v>79.38657358190731</v>
      </c>
      <c r="G128" s="271">
        <v>1949232</v>
      </c>
      <c r="H128" s="271">
        <v>958624</v>
      </c>
    </row>
    <row r="129" spans="1:8" s="41" customFormat="1" ht="12.75" customHeight="1">
      <c r="A129" s="309" t="s">
        <v>1533</v>
      </c>
      <c r="B129" s="108">
        <v>0</v>
      </c>
      <c r="C129" s="312" t="s">
        <v>1083</v>
      </c>
      <c r="D129" s="108">
        <v>7000000</v>
      </c>
      <c r="E129" s="307">
        <v>0</v>
      </c>
      <c r="F129" s="313" t="s">
        <v>1083</v>
      </c>
      <c r="G129" s="312" t="s">
        <v>1083</v>
      </c>
      <c r="H129" s="306">
        <v>40000</v>
      </c>
    </row>
    <row r="130" spans="1:8" s="41" customFormat="1" ht="26.25" customHeight="1">
      <c r="A130" s="273" t="s">
        <v>1534</v>
      </c>
      <c r="B130" s="270">
        <v>30010207</v>
      </c>
      <c r="C130" s="270">
        <v>22687667</v>
      </c>
      <c r="D130" s="270">
        <v>16579553</v>
      </c>
      <c r="E130" s="299">
        <v>55.246380006642404</v>
      </c>
      <c r="F130" s="300">
        <v>73.0773816452789</v>
      </c>
      <c r="G130" s="271">
        <v>1930732</v>
      </c>
      <c r="H130" s="271">
        <v>913519</v>
      </c>
    </row>
    <row r="131" spans="1:8" s="41" customFormat="1" ht="12.75">
      <c r="A131" s="273" t="s">
        <v>1536</v>
      </c>
      <c r="B131" s="270">
        <v>446507</v>
      </c>
      <c r="C131" s="270">
        <v>415807</v>
      </c>
      <c r="D131" s="270">
        <v>391443</v>
      </c>
      <c r="E131" s="299">
        <v>87.66783051553503</v>
      </c>
      <c r="F131" s="300">
        <v>94.14055078437833</v>
      </c>
      <c r="G131" s="271">
        <v>18500</v>
      </c>
      <c r="H131" s="271">
        <v>5106</v>
      </c>
    </row>
    <row r="132" spans="1:8" s="41" customFormat="1" ht="12.75" customHeight="1">
      <c r="A132" s="303" t="s">
        <v>1537</v>
      </c>
      <c r="B132" s="270">
        <v>3408748</v>
      </c>
      <c r="C132" s="270">
        <v>1602042</v>
      </c>
      <c r="D132" s="270">
        <v>542122</v>
      </c>
      <c r="E132" s="299">
        <v>15.903845048093904</v>
      </c>
      <c r="F132" s="300">
        <v>33.839437417995285</v>
      </c>
      <c r="G132" s="270">
        <v>663437</v>
      </c>
      <c r="H132" s="270">
        <v>165468</v>
      </c>
    </row>
    <row r="133" spans="1:8" s="41" customFormat="1" ht="12" customHeight="1">
      <c r="A133" s="303" t="s">
        <v>1538</v>
      </c>
      <c r="B133" s="270">
        <v>3408748</v>
      </c>
      <c r="C133" s="270">
        <v>1602042</v>
      </c>
      <c r="D133" s="270">
        <v>542122</v>
      </c>
      <c r="E133" s="299">
        <v>15.903845048093904</v>
      </c>
      <c r="F133" s="300">
        <v>33.839437417995285</v>
      </c>
      <c r="G133" s="271">
        <v>663437</v>
      </c>
      <c r="H133" s="271">
        <v>165468</v>
      </c>
    </row>
    <row r="134" spans="1:8" s="41" customFormat="1" ht="12" customHeight="1">
      <c r="A134" s="324" t="s">
        <v>1541</v>
      </c>
      <c r="B134" s="270">
        <v>-91802</v>
      </c>
      <c r="C134" s="270">
        <v>384778</v>
      </c>
      <c r="D134" s="270">
        <v>11812537</v>
      </c>
      <c r="E134" s="316" t="s">
        <v>1083</v>
      </c>
      <c r="F134" s="316" t="s">
        <v>1083</v>
      </c>
      <c r="G134" s="270">
        <v>476580</v>
      </c>
      <c r="H134" s="270">
        <v>4409430</v>
      </c>
    </row>
    <row r="135" spans="1:8" s="41" customFormat="1" ht="26.25" customHeight="1">
      <c r="A135" s="273" t="s">
        <v>1546</v>
      </c>
      <c r="B135" s="270">
        <v>91802</v>
      </c>
      <c r="C135" s="270">
        <v>91802</v>
      </c>
      <c r="D135" s="270">
        <v>91802</v>
      </c>
      <c r="E135" s="316" t="s">
        <v>1083</v>
      </c>
      <c r="F135" s="317" t="s">
        <v>1083</v>
      </c>
      <c r="G135" s="271">
        <v>0</v>
      </c>
      <c r="H135" s="271">
        <v>0</v>
      </c>
    </row>
    <row r="136" spans="1:8" s="41" customFormat="1" ht="39" customHeight="1">
      <c r="A136" s="320" t="s">
        <v>1545</v>
      </c>
      <c r="B136" s="270">
        <v>0</v>
      </c>
      <c r="C136" s="270">
        <v>-476580</v>
      </c>
      <c r="D136" s="270">
        <v>-476580</v>
      </c>
      <c r="E136" s="316" t="s">
        <v>1083</v>
      </c>
      <c r="F136" s="317" t="s">
        <v>1083</v>
      </c>
      <c r="G136" s="271">
        <v>-476580</v>
      </c>
      <c r="H136" s="271">
        <v>-476580</v>
      </c>
    </row>
    <row r="137" spans="1:8" s="41" customFormat="1" ht="12.75">
      <c r="A137" s="320"/>
      <c r="B137" s="270"/>
      <c r="C137" s="270"/>
      <c r="D137" s="270"/>
      <c r="E137" s="316"/>
      <c r="F137" s="317"/>
      <c r="G137" s="270"/>
      <c r="H137" s="270"/>
    </row>
    <row r="138" spans="1:8" ht="13.5" customHeight="1">
      <c r="A138" s="289" t="s">
        <v>1559</v>
      </c>
      <c r="B138" s="265"/>
      <c r="C138" s="321"/>
      <c r="D138" s="265"/>
      <c r="E138" s="292"/>
      <c r="F138" s="321"/>
      <c r="G138" s="321"/>
      <c r="H138" s="321"/>
    </row>
    <row r="139" spans="1:8" s="41" customFormat="1" ht="12.75" customHeight="1">
      <c r="A139" s="294" t="s">
        <v>1522</v>
      </c>
      <c r="B139" s="265">
        <v>379559517</v>
      </c>
      <c r="C139" s="265">
        <v>310699317</v>
      </c>
      <c r="D139" s="265">
        <v>305262385</v>
      </c>
      <c r="E139" s="292">
        <v>80.42543298947238</v>
      </c>
      <c r="F139" s="296">
        <v>98.25009850279136</v>
      </c>
      <c r="G139" s="265">
        <v>28439828</v>
      </c>
      <c r="H139" s="265">
        <v>29570199</v>
      </c>
    </row>
    <row r="140" spans="1:8" s="41" customFormat="1" ht="12.75" customHeight="1">
      <c r="A140" s="297" t="s">
        <v>1523</v>
      </c>
      <c r="B140" s="270">
        <v>357194075</v>
      </c>
      <c r="C140" s="270">
        <v>292372526</v>
      </c>
      <c r="D140" s="270">
        <v>292372526</v>
      </c>
      <c r="E140" s="299">
        <v>81.85256880310796</v>
      </c>
      <c r="F140" s="300">
        <v>100</v>
      </c>
      <c r="G140" s="271">
        <v>27191743</v>
      </c>
      <c r="H140" s="271">
        <v>27191743</v>
      </c>
    </row>
    <row r="141" spans="1:8" s="41" customFormat="1" ht="12.75" customHeight="1">
      <c r="A141" s="297" t="s">
        <v>1524</v>
      </c>
      <c r="B141" s="270">
        <v>5241235</v>
      </c>
      <c r="C141" s="270">
        <v>3868698</v>
      </c>
      <c r="D141" s="270">
        <v>2759481</v>
      </c>
      <c r="E141" s="299">
        <v>52.64944235471221</v>
      </c>
      <c r="F141" s="300">
        <v>71.32841591667274</v>
      </c>
      <c r="G141" s="271">
        <v>684909</v>
      </c>
      <c r="H141" s="271">
        <v>1013353</v>
      </c>
    </row>
    <row r="142" spans="1:8" s="41" customFormat="1" ht="12.75" customHeight="1">
      <c r="A142" s="297" t="s">
        <v>1525</v>
      </c>
      <c r="B142" s="270">
        <v>17124207</v>
      </c>
      <c r="C142" s="270">
        <v>14458093</v>
      </c>
      <c r="D142" s="270">
        <v>10130378</v>
      </c>
      <c r="E142" s="299">
        <v>59.15823138554679</v>
      </c>
      <c r="F142" s="300">
        <v>70.06717967577052</v>
      </c>
      <c r="G142" s="271">
        <v>563176</v>
      </c>
      <c r="H142" s="271">
        <v>1365103</v>
      </c>
    </row>
    <row r="143" spans="1:8" s="41" customFormat="1" ht="12.75" customHeight="1">
      <c r="A143" s="322" t="s">
        <v>1551</v>
      </c>
      <c r="B143" s="265">
        <v>379809458</v>
      </c>
      <c r="C143" s="265">
        <v>310949258</v>
      </c>
      <c r="D143" s="265">
        <v>219973956</v>
      </c>
      <c r="E143" s="292">
        <v>57.916924227832155</v>
      </c>
      <c r="F143" s="296">
        <v>70.74271777165649</v>
      </c>
      <c r="G143" s="265">
        <v>28439828</v>
      </c>
      <c r="H143" s="265">
        <v>25017342</v>
      </c>
    </row>
    <row r="144" spans="1:8" s="41" customFormat="1" ht="12.75" customHeight="1">
      <c r="A144" s="303" t="s">
        <v>1527</v>
      </c>
      <c r="B144" s="270">
        <v>341517050</v>
      </c>
      <c r="C144" s="270">
        <v>278553533</v>
      </c>
      <c r="D144" s="270">
        <v>205832383</v>
      </c>
      <c r="E144" s="299">
        <v>60.27001667998714</v>
      </c>
      <c r="F144" s="300">
        <v>73.89329468673441</v>
      </c>
      <c r="G144" s="270">
        <v>23867009</v>
      </c>
      <c r="H144" s="270">
        <v>24157630</v>
      </c>
    </row>
    <row r="145" spans="1:8" s="41" customFormat="1" ht="12.75" customHeight="1">
      <c r="A145" s="303" t="s">
        <v>1528</v>
      </c>
      <c r="B145" s="270">
        <v>82222907</v>
      </c>
      <c r="C145" s="270">
        <v>66762357</v>
      </c>
      <c r="D145" s="270">
        <v>54925169</v>
      </c>
      <c r="E145" s="299">
        <v>66.80032487783484</v>
      </c>
      <c r="F145" s="300">
        <v>82.26966732166152</v>
      </c>
      <c r="G145" s="271">
        <v>9985315</v>
      </c>
      <c r="H145" s="271">
        <v>5293307</v>
      </c>
    </row>
    <row r="146" spans="1:8" s="310" customFormat="1" ht="12.75" customHeight="1">
      <c r="A146" s="305" t="s">
        <v>1529</v>
      </c>
      <c r="B146" s="108">
        <v>36466711</v>
      </c>
      <c r="C146" s="108">
        <v>30014143</v>
      </c>
      <c r="D146" s="108">
        <v>28916732</v>
      </c>
      <c r="E146" s="307">
        <v>79.29624363436561</v>
      </c>
      <c r="F146" s="308">
        <v>96.34368704113923</v>
      </c>
      <c r="G146" s="306">
        <v>3133089</v>
      </c>
      <c r="H146" s="306">
        <v>2830637</v>
      </c>
    </row>
    <row r="147" spans="1:8" s="41" customFormat="1" ht="12.75">
      <c r="A147" s="303" t="s">
        <v>1560</v>
      </c>
      <c r="B147" s="270">
        <v>60510000</v>
      </c>
      <c r="C147" s="270">
        <v>37265074</v>
      </c>
      <c r="D147" s="270">
        <v>37010853</v>
      </c>
      <c r="E147" s="299">
        <v>61.164853743182945</v>
      </c>
      <c r="F147" s="300">
        <v>99.31780358198135</v>
      </c>
      <c r="G147" s="271">
        <v>2115698</v>
      </c>
      <c r="H147" s="271">
        <v>2139713</v>
      </c>
    </row>
    <row r="148" spans="1:8" s="41" customFormat="1" ht="12.75">
      <c r="A148" s="303" t="s">
        <v>1531</v>
      </c>
      <c r="B148" s="271">
        <v>198784143</v>
      </c>
      <c r="C148" s="270">
        <v>174526102</v>
      </c>
      <c r="D148" s="270">
        <v>113896361</v>
      </c>
      <c r="E148" s="299">
        <v>57.29650226678292</v>
      </c>
      <c r="F148" s="300">
        <v>65.2603591639261</v>
      </c>
      <c r="G148" s="271">
        <v>11765996</v>
      </c>
      <c r="H148" s="271">
        <v>16724610</v>
      </c>
    </row>
    <row r="149" spans="1:8" s="310" customFormat="1" ht="12.75" customHeight="1">
      <c r="A149" s="309" t="s">
        <v>1533</v>
      </c>
      <c r="B149" s="108">
        <v>4023442</v>
      </c>
      <c r="C149" s="312" t="s">
        <v>1083</v>
      </c>
      <c r="D149" s="108">
        <v>2844233</v>
      </c>
      <c r="E149" s="307">
        <v>70.69153724597</v>
      </c>
      <c r="F149" s="313" t="s">
        <v>1083</v>
      </c>
      <c r="G149" s="312" t="s">
        <v>1083</v>
      </c>
      <c r="H149" s="306">
        <v>327198</v>
      </c>
    </row>
    <row r="150" spans="1:8" s="310" customFormat="1" ht="12.75" customHeight="1">
      <c r="A150" s="309" t="s">
        <v>1533</v>
      </c>
      <c r="B150" s="108">
        <v>32562243</v>
      </c>
      <c r="C150" s="312" t="s">
        <v>1083</v>
      </c>
      <c r="D150" s="108">
        <v>3447402</v>
      </c>
      <c r="E150" s="307">
        <v>10.58711465300471</v>
      </c>
      <c r="F150" s="313" t="s">
        <v>1083</v>
      </c>
      <c r="G150" s="312" t="s">
        <v>1083</v>
      </c>
      <c r="H150" s="306">
        <v>116305</v>
      </c>
    </row>
    <row r="151" spans="1:8" s="41" customFormat="1" ht="24.75" customHeight="1">
      <c r="A151" s="273" t="s">
        <v>1534</v>
      </c>
      <c r="B151" s="270">
        <v>8941465</v>
      </c>
      <c r="C151" s="270">
        <v>8526465</v>
      </c>
      <c r="D151" s="270">
        <v>7706363</v>
      </c>
      <c r="E151" s="299">
        <v>86.18680495869525</v>
      </c>
      <c r="F151" s="300">
        <v>90.38168807354513</v>
      </c>
      <c r="G151" s="271">
        <v>0</v>
      </c>
      <c r="H151" s="271">
        <v>900720</v>
      </c>
    </row>
    <row r="152" spans="1:8" s="41" customFormat="1" ht="13.5" customHeight="1">
      <c r="A152" s="303" t="s">
        <v>1535</v>
      </c>
      <c r="B152" s="270">
        <v>800000</v>
      </c>
      <c r="C152" s="270">
        <v>666668</v>
      </c>
      <c r="D152" s="270">
        <v>609095</v>
      </c>
      <c r="E152" s="299">
        <v>76.136875</v>
      </c>
      <c r="F152" s="300">
        <v>91.36406727186545</v>
      </c>
      <c r="G152" s="271">
        <v>66666</v>
      </c>
      <c r="H152" s="271">
        <v>29889</v>
      </c>
    </row>
    <row r="153" spans="1:8" s="41" customFormat="1" ht="12.75" customHeight="1">
      <c r="A153" s="273" t="s">
        <v>1536</v>
      </c>
      <c r="B153" s="270">
        <v>3833900</v>
      </c>
      <c r="C153" s="270">
        <v>3833900</v>
      </c>
      <c r="D153" s="270">
        <v>3660737</v>
      </c>
      <c r="E153" s="299">
        <v>95.48337202326613</v>
      </c>
      <c r="F153" s="300">
        <v>95.48337202326613</v>
      </c>
      <c r="G153" s="271">
        <v>0</v>
      </c>
      <c r="H153" s="271">
        <v>0</v>
      </c>
    </row>
    <row r="154" spans="1:8" s="41" customFormat="1" ht="24" customHeight="1">
      <c r="A154" s="273" t="s">
        <v>1561</v>
      </c>
      <c r="B154" s="270">
        <v>562071</v>
      </c>
      <c r="C154" s="271">
        <v>562071</v>
      </c>
      <c r="D154" s="270">
        <v>387853</v>
      </c>
      <c r="E154" s="299">
        <v>69.00427170232942</v>
      </c>
      <c r="F154" s="300">
        <v>69.00427170232942</v>
      </c>
      <c r="G154" s="271">
        <v>0</v>
      </c>
      <c r="H154" s="271">
        <v>82884</v>
      </c>
    </row>
    <row r="155" spans="1:8" s="41" customFormat="1" ht="25.5" customHeight="1">
      <c r="A155" s="273" t="s">
        <v>1562</v>
      </c>
      <c r="B155" s="270">
        <v>2224351</v>
      </c>
      <c r="C155" s="271">
        <v>2224351</v>
      </c>
      <c r="D155" s="270">
        <v>1470252</v>
      </c>
      <c r="E155" s="299">
        <v>66.09802140039949</v>
      </c>
      <c r="F155" s="300">
        <v>66.09802140039949</v>
      </c>
      <c r="G155" s="271">
        <v>0</v>
      </c>
      <c r="H155" s="271">
        <v>259707</v>
      </c>
    </row>
    <row r="156" spans="1:8" s="41" customFormat="1" ht="12.75" customHeight="1">
      <c r="A156" s="303" t="s">
        <v>1537</v>
      </c>
      <c r="B156" s="270">
        <v>38292408</v>
      </c>
      <c r="C156" s="270">
        <v>32395725</v>
      </c>
      <c r="D156" s="270">
        <v>14141573</v>
      </c>
      <c r="E156" s="299">
        <v>36.930487630864064</v>
      </c>
      <c r="F156" s="300">
        <v>43.65258996364489</v>
      </c>
      <c r="G156" s="270">
        <v>4572819</v>
      </c>
      <c r="H156" s="270">
        <v>859712</v>
      </c>
    </row>
    <row r="157" spans="1:8" s="41" customFormat="1" ht="12.75" customHeight="1">
      <c r="A157" s="303" t="s">
        <v>1538</v>
      </c>
      <c r="B157" s="270">
        <v>16685148</v>
      </c>
      <c r="C157" s="270">
        <v>11511911</v>
      </c>
      <c r="D157" s="270">
        <v>3200434</v>
      </c>
      <c r="E157" s="299">
        <v>19.181334202129943</v>
      </c>
      <c r="F157" s="300">
        <v>27.801066217416032</v>
      </c>
      <c r="G157" s="271">
        <v>2975020</v>
      </c>
      <c r="H157" s="271">
        <v>721805</v>
      </c>
    </row>
    <row r="158" spans="1:8" s="41" customFormat="1" ht="12.75" customHeight="1">
      <c r="A158" s="303" t="s">
        <v>1539</v>
      </c>
      <c r="B158" s="270">
        <v>21607260</v>
      </c>
      <c r="C158" s="270">
        <v>20883814</v>
      </c>
      <c r="D158" s="270">
        <v>10941139</v>
      </c>
      <c r="E158" s="299">
        <v>50.63640183901151</v>
      </c>
      <c r="F158" s="300">
        <v>52.39052119502693</v>
      </c>
      <c r="G158" s="271">
        <v>1597799</v>
      </c>
      <c r="H158" s="271">
        <v>137907</v>
      </c>
    </row>
    <row r="159" spans="1:8" s="41" customFormat="1" ht="12.75" customHeight="1">
      <c r="A159" s="314" t="s">
        <v>1563</v>
      </c>
      <c r="B159" s="270">
        <v>42201205</v>
      </c>
      <c r="C159" s="315" t="s">
        <v>1083</v>
      </c>
      <c r="D159" s="325">
        <v>13972025</v>
      </c>
      <c r="E159" s="316" t="s">
        <v>1083</v>
      </c>
      <c r="F159" s="317" t="s">
        <v>1083</v>
      </c>
      <c r="G159" s="315" t="s">
        <v>1083</v>
      </c>
      <c r="H159" s="271">
        <v>5026151</v>
      </c>
    </row>
    <row r="160" spans="1:8" s="41" customFormat="1" ht="11.25" customHeight="1">
      <c r="A160" s="265" t="s">
        <v>1541</v>
      </c>
      <c r="B160" s="270">
        <v>-42451146</v>
      </c>
      <c r="C160" s="270">
        <v>-249941</v>
      </c>
      <c r="D160" s="270">
        <v>71316404</v>
      </c>
      <c r="E160" s="316" t="s">
        <v>1083</v>
      </c>
      <c r="F160" s="317" t="s">
        <v>1083</v>
      </c>
      <c r="G160" s="270">
        <v>0</v>
      </c>
      <c r="H160" s="270">
        <v>4552857</v>
      </c>
    </row>
    <row r="161" spans="1:8" s="41" customFormat="1" ht="26.25" customHeight="1">
      <c r="A161" s="273" t="s">
        <v>1546</v>
      </c>
      <c r="B161" s="270">
        <v>229208</v>
      </c>
      <c r="C161" s="270">
        <v>229208</v>
      </c>
      <c r="D161" s="270">
        <v>229208</v>
      </c>
      <c r="E161" s="316" t="s">
        <v>1083</v>
      </c>
      <c r="F161" s="317" t="s">
        <v>1083</v>
      </c>
      <c r="G161" s="271">
        <v>0</v>
      </c>
      <c r="H161" s="271">
        <v>0</v>
      </c>
    </row>
    <row r="162" spans="1:8" s="41" customFormat="1" ht="37.5" customHeight="1">
      <c r="A162" s="320" t="s">
        <v>1545</v>
      </c>
      <c r="B162" s="270">
        <v>20733</v>
      </c>
      <c r="C162" s="270">
        <v>20733</v>
      </c>
      <c r="D162" s="270">
        <v>20733</v>
      </c>
      <c r="E162" s="316" t="s">
        <v>1083</v>
      </c>
      <c r="F162" s="317" t="s">
        <v>1083</v>
      </c>
      <c r="G162" s="271">
        <v>0</v>
      </c>
      <c r="H162" s="271">
        <v>0</v>
      </c>
    </row>
    <row r="163" spans="1:8" s="41" customFormat="1" ht="12.75">
      <c r="A163" s="324"/>
      <c r="B163" s="270"/>
      <c r="C163" s="270"/>
      <c r="D163" s="270"/>
      <c r="E163" s="316"/>
      <c r="F163" s="317"/>
      <c r="G163" s="270"/>
      <c r="H163" s="270"/>
    </row>
    <row r="164" spans="1:8" ht="13.5" customHeight="1">
      <c r="A164" s="289" t="s">
        <v>1564</v>
      </c>
      <c r="B164" s="265"/>
      <c r="C164" s="321"/>
      <c r="D164" s="265"/>
      <c r="E164" s="292"/>
      <c r="F164" s="321"/>
      <c r="G164" s="321"/>
      <c r="H164" s="293"/>
    </row>
    <row r="165" spans="1:8" s="41" customFormat="1" ht="12.75" customHeight="1">
      <c r="A165" s="294" t="s">
        <v>1522</v>
      </c>
      <c r="B165" s="265">
        <v>187750516</v>
      </c>
      <c r="C165" s="265">
        <v>150482485</v>
      </c>
      <c r="D165" s="265">
        <v>140942696</v>
      </c>
      <c r="E165" s="292">
        <v>75.06913909094129</v>
      </c>
      <c r="F165" s="296">
        <v>93.66053198815796</v>
      </c>
      <c r="G165" s="265">
        <v>12618448</v>
      </c>
      <c r="H165" s="265">
        <v>12880448</v>
      </c>
    </row>
    <row r="166" spans="1:8" s="41" customFormat="1" ht="12.75" customHeight="1">
      <c r="A166" s="297" t="s">
        <v>1523</v>
      </c>
      <c r="B166" s="270">
        <v>125729265</v>
      </c>
      <c r="C166" s="270">
        <v>110438286</v>
      </c>
      <c r="D166" s="270">
        <v>110438286</v>
      </c>
      <c r="E166" s="299">
        <v>87.83817037346078</v>
      </c>
      <c r="F166" s="300">
        <v>100</v>
      </c>
      <c r="G166" s="271">
        <v>12063839</v>
      </c>
      <c r="H166" s="271">
        <v>12063839</v>
      </c>
    </row>
    <row r="167" spans="1:8" s="41" customFormat="1" ht="12.75">
      <c r="A167" s="297" t="s">
        <v>1524</v>
      </c>
      <c r="B167" s="270">
        <v>13168942</v>
      </c>
      <c r="C167" s="270">
        <v>11866626</v>
      </c>
      <c r="D167" s="270">
        <v>8121608</v>
      </c>
      <c r="E167" s="299">
        <v>61.67244111182204</v>
      </c>
      <c r="F167" s="300">
        <v>68.44075139808064</v>
      </c>
      <c r="G167" s="271">
        <v>1160670</v>
      </c>
      <c r="H167" s="271">
        <v>816609</v>
      </c>
    </row>
    <row r="168" spans="1:8" s="41" customFormat="1" ht="12.75" customHeight="1">
      <c r="A168" s="297" t="s">
        <v>1525</v>
      </c>
      <c r="B168" s="270">
        <v>48852309</v>
      </c>
      <c r="C168" s="270">
        <v>28177573</v>
      </c>
      <c r="D168" s="270">
        <v>22382802</v>
      </c>
      <c r="E168" s="299">
        <v>45.817285729524066</v>
      </c>
      <c r="F168" s="300">
        <v>79.43481150771927</v>
      </c>
      <c r="G168" s="271">
        <v>-606061</v>
      </c>
      <c r="H168" s="271">
        <v>0</v>
      </c>
    </row>
    <row r="169" spans="1:8" s="41" customFormat="1" ht="12.75" customHeight="1">
      <c r="A169" s="322" t="s">
        <v>1551</v>
      </c>
      <c r="B169" s="265">
        <v>188250516</v>
      </c>
      <c r="C169" s="265">
        <v>151024485</v>
      </c>
      <c r="D169" s="265">
        <v>132862923</v>
      </c>
      <c r="E169" s="292">
        <v>70.57772048816058</v>
      </c>
      <c r="F169" s="296">
        <v>87.9744254714724</v>
      </c>
      <c r="G169" s="265">
        <v>12597448</v>
      </c>
      <c r="H169" s="265">
        <v>12711517</v>
      </c>
    </row>
    <row r="170" spans="1:8" s="41" customFormat="1" ht="12.75" customHeight="1">
      <c r="A170" s="303" t="s">
        <v>1527</v>
      </c>
      <c r="B170" s="270">
        <v>139153117</v>
      </c>
      <c r="C170" s="270">
        <v>122831586</v>
      </c>
      <c r="D170" s="270">
        <v>118525913</v>
      </c>
      <c r="E170" s="299">
        <v>85.17661375849741</v>
      </c>
      <c r="F170" s="300">
        <v>96.49465325637007</v>
      </c>
      <c r="G170" s="270">
        <v>12304362</v>
      </c>
      <c r="H170" s="270">
        <v>11751688</v>
      </c>
    </row>
    <row r="171" spans="1:8" s="41" customFormat="1" ht="12.75" customHeight="1">
      <c r="A171" s="303" t="s">
        <v>1528</v>
      </c>
      <c r="B171" s="270">
        <v>135123451</v>
      </c>
      <c r="C171" s="270">
        <v>119376282</v>
      </c>
      <c r="D171" s="270">
        <v>115103045</v>
      </c>
      <c r="E171" s="299">
        <v>85.18361849713267</v>
      </c>
      <c r="F171" s="300">
        <v>96.42036346885054</v>
      </c>
      <c r="G171" s="271">
        <v>11918938</v>
      </c>
      <c r="H171" s="271">
        <v>11367405</v>
      </c>
    </row>
    <row r="172" spans="1:8" s="310" customFormat="1" ht="12" customHeight="1">
      <c r="A172" s="305" t="s">
        <v>1529</v>
      </c>
      <c r="B172" s="108">
        <v>60750767</v>
      </c>
      <c r="C172" s="108">
        <v>55025628</v>
      </c>
      <c r="D172" s="108">
        <v>54553043</v>
      </c>
      <c r="E172" s="307">
        <v>89.79811398924396</v>
      </c>
      <c r="F172" s="308">
        <v>99.14115473611677</v>
      </c>
      <c r="G172" s="306">
        <v>5000444</v>
      </c>
      <c r="H172" s="306">
        <v>4855813</v>
      </c>
    </row>
    <row r="173" spans="1:8" s="41" customFormat="1" ht="12.75" customHeight="1">
      <c r="A173" s="303" t="s">
        <v>1531</v>
      </c>
      <c r="B173" s="270">
        <v>4029666</v>
      </c>
      <c r="C173" s="270">
        <v>3455304</v>
      </c>
      <c r="D173" s="270">
        <v>3422868</v>
      </c>
      <c r="E173" s="299">
        <v>84.94172966196206</v>
      </c>
      <c r="F173" s="300">
        <v>99.06126928339735</v>
      </c>
      <c r="G173" s="271">
        <v>385424</v>
      </c>
      <c r="H173" s="271">
        <v>384283</v>
      </c>
    </row>
    <row r="174" spans="1:8" s="41" customFormat="1" ht="27" customHeight="1">
      <c r="A174" s="273" t="s">
        <v>1534</v>
      </c>
      <c r="B174" s="270">
        <v>25801</v>
      </c>
      <c r="C174" s="270">
        <v>22400</v>
      </c>
      <c r="D174" s="270">
        <v>17400</v>
      </c>
      <c r="E174" s="299">
        <v>67.43924654083176</v>
      </c>
      <c r="F174" s="300">
        <v>77.67857142857143</v>
      </c>
      <c r="G174" s="271">
        <v>1700</v>
      </c>
      <c r="H174" s="271">
        <v>1700</v>
      </c>
    </row>
    <row r="175" spans="1:8" s="41" customFormat="1" ht="12.75" customHeight="1">
      <c r="A175" s="303" t="s">
        <v>1535</v>
      </c>
      <c r="B175" s="270">
        <v>3943085</v>
      </c>
      <c r="C175" s="270">
        <v>3372124</v>
      </c>
      <c r="D175" s="270">
        <v>3354685</v>
      </c>
      <c r="E175" s="299">
        <v>85.07767395326248</v>
      </c>
      <c r="F175" s="300">
        <v>99.4828481989393</v>
      </c>
      <c r="G175" s="271">
        <v>379174</v>
      </c>
      <c r="H175" s="271">
        <v>382584</v>
      </c>
    </row>
    <row r="176" spans="1:8" s="41" customFormat="1" ht="12.75" customHeight="1">
      <c r="A176" s="273" t="s">
        <v>1536</v>
      </c>
      <c r="B176" s="270">
        <v>60780</v>
      </c>
      <c r="C176" s="270">
        <v>60780</v>
      </c>
      <c r="D176" s="270">
        <v>50784</v>
      </c>
      <c r="E176" s="299">
        <v>83.55380059230009</v>
      </c>
      <c r="F176" s="300">
        <v>83.55380059230009</v>
      </c>
      <c r="G176" s="271">
        <v>4550</v>
      </c>
      <c r="H176" s="271">
        <v>0</v>
      </c>
    </row>
    <row r="177" spans="1:8" s="41" customFormat="1" ht="12.75" customHeight="1">
      <c r="A177" s="303" t="s">
        <v>1537</v>
      </c>
      <c r="B177" s="270">
        <v>49097399</v>
      </c>
      <c r="C177" s="270">
        <v>28192899</v>
      </c>
      <c r="D177" s="270">
        <v>14337010</v>
      </c>
      <c r="E177" s="299">
        <v>29.201159922952336</v>
      </c>
      <c r="F177" s="300">
        <v>50.8532662781504</v>
      </c>
      <c r="G177" s="270">
        <v>293086</v>
      </c>
      <c r="H177" s="270">
        <v>959829</v>
      </c>
    </row>
    <row r="178" spans="1:8" s="41" customFormat="1" ht="12.75" customHeight="1">
      <c r="A178" s="303" t="s">
        <v>1538</v>
      </c>
      <c r="B178" s="270">
        <v>38918887</v>
      </c>
      <c r="C178" s="270">
        <v>20264198</v>
      </c>
      <c r="D178" s="270">
        <v>11125319</v>
      </c>
      <c r="E178" s="299">
        <v>28.585912541640774</v>
      </c>
      <c r="F178" s="300">
        <v>54.90135360896099</v>
      </c>
      <c r="G178" s="271">
        <v>-355983</v>
      </c>
      <c r="H178" s="271">
        <v>452958</v>
      </c>
    </row>
    <row r="179" spans="1:8" s="41" customFormat="1" ht="12.75">
      <c r="A179" s="303" t="s">
        <v>1539</v>
      </c>
      <c r="B179" s="270">
        <v>10178512</v>
      </c>
      <c r="C179" s="270">
        <v>7928701</v>
      </c>
      <c r="D179" s="270">
        <v>3211691</v>
      </c>
      <c r="E179" s="299">
        <v>31.55363966756634</v>
      </c>
      <c r="F179" s="300">
        <v>40.507152432662046</v>
      </c>
      <c r="G179" s="271">
        <v>649069</v>
      </c>
      <c r="H179" s="271">
        <v>506871</v>
      </c>
    </row>
    <row r="180" spans="1:8" s="41" customFormat="1" ht="12.75">
      <c r="A180" s="324" t="s">
        <v>1541</v>
      </c>
      <c r="B180" s="270">
        <v>-500000</v>
      </c>
      <c r="C180" s="270">
        <v>-542000</v>
      </c>
      <c r="D180" s="270">
        <v>8079773</v>
      </c>
      <c r="E180" s="316" t="s">
        <v>1083</v>
      </c>
      <c r="F180" s="317" t="s">
        <v>1083</v>
      </c>
      <c r="G180" s="270">
        <v>21000</v>
      </c>
      <c r="H180" s="270">
        <v>168931</v>
      </c>
    </row>
    <row r="181" spans="1:8" s="41" customFormat="1" ht="38.25">
      <c r="A181" s="320" t="s">
        <v>1545</v>
      </c>
      <c r="B181" s="270">
        <v>500000</v>
      </c>
      <c r="C181" s="270">
        <v>542000</v>
      </c>
      <c r="D181" s="270">
        <v>542000</v>
      </c>
      <c r="E181" s="316" t="s">
        <v>1083</v>
      </c>
      <c r="F181" s="316" t="s">
        <v>1083</v>
      </c>
      <c r="G181" s="271">
        <v>-21000</v>
      </c>
      <c r="H181" s="271">
        <v>-21000</v>
      </c>
    </row>
    <row r="182" spans="1:8" s="41" customFormat="1" ht="12.75">
      <c r="A182" s="320"/>
      <c r="B182" s="270"/>
      <c r="C182" s="270"/>
      <c r="D182" s="270"/>
      <c r="E182" s="316"/>
      <c r="F182" s="316"/>
      <c r="G182" s="270"/>
      <c r="H182" s="270"/>
    </row>
    <row r="183" spans="1:8" ht="13.5" customHeight="1">
      <c r="A183" s="289" t="s">
        <v>1565</v>
      </c>
      <c r="B183" s="265"/>
      <c r="C183" s="321"/>
      <c r="D183" s="265"/>
      <c r="E183" s="292"/>
      <c r="F183" s="321"/>
      <c r="G183" s="321"/>
      <c r="H183" s="321"/>
    </row>
    <row r="184" spans="1:8" s="41" customFormat="1" ht="12.75" customHeight="1">
      <c r="A184" s="294" t="s">
        <v>1522</v>
      </c>
      <c r="B184" s="265">
        <v>203668718</v>
      </c>
      <c r="C184" s="265">
        <v>165175030</v>
      </c>
      <c r="D184" s="265">
        <v>166423240</v>
      </c>
      <c r="E184" s="292">
        <v>81.71271544999857</v>
      </c>
      <c r="F184" s="296">
        <v>100.75568928305931</v>
      </c>
      <c r="G184" s="265">
        <v>18917922</v>
      </c>
      <c r="H184" s="265">
        <v>19477167</v>
      </c>
    </row>
    <row r="185" spans="1:8" s="41" customFormat="1" ht="12.75" customHeight="1">
      <c r="A185" s="297" t="s">
        <v>1523</v>
      </c>
      <c r="B185" s="270">
        <v>156062266</v>
      </c>
      <c r="C185" s="270">
        <v>124786051</v>
      </c>
      <c r="D185" s="270">
        <v>124786051</v>
      </c>
      <c r="E185" s="299">
        <v>79.9591433588437</v>
      </c>
      <c r="F185" s="300">
        <v>100</v>
      </c>
      <c r="G185" s="271">
        <v>14587785</v>
      </c>
      <c r="H185" s="271">
        <v>14587785</v>
      </c>
    </row>
    <row r="186" spans="1:8" s="41" customFormat="1" ht="12.75" customHeight="1">
      <c r="A186" s="297" t="s">
        <v>1557</v>
      </c>
      <c r="B186" s="270">
        <v>529112</v>
      </c>
      <c r="C186" s="270">
        <v>529112</v>
      </c>
      <c r="D186" s="270">
        <v>380153</v>
      </c>
      <c r="E186" s="299">
        <v>71.8473593492493</v>
      </c>
      <c r="F186" s="300">
        <v>71.8473593492493</v>
      </c>
      <c r="G186" s="271">
        <v>5741</v>
      </c>
      <c r="H186" s="271">
        <v>82884</v>
      </c>
    </row>
    <row r="187" spans="1:8" s="41" customFormat="1" ht="12.75" customHeight="1">
      <c r="A187" s="297" t="s">
        <v>1524</v>
      </c>
      <c r="B187" s="270">
        <v>37920328</v>
      </c>
      <c r="C187" s="270">
        <v>31005018</v>
      </c>
      <c r="D187" s="270">
        <v>34698808</v>
      </c>
      <c r="E187" s="299">
        <v>91.5045038639961</v>
      </c>
      <c r="F187" s="300">
        <v>111.91352315938019</v>
      </c>
      <c r="G187" s="271">
        <v>3221787</v>
      </c>
      <c r="H187" s="271">
        <v>4138243</v>
      </c>
    </row>
    <row r="188" spans="1:8" s="41" customFormat="1" ht="12.75" customHeight="1">
      <c r="A188" s="297" t="s">
        <v>1525</v>
      </c>
      <c r="B188" s="270">
        <v>7169185</v>
      </c>
      <c r="C188" s="270">
        <v>6874653</v>
      </c>
      <c r="D188" s="270">
        <v>5201889</v>
      </c>
      <c r="E188" s="299">
        <v>72.55900077902858</v>
      </c>
      <c r="F188" s="300">
        <v>75.66765915312381</v>
      </c>
      <c r="G188" s="271">
        <v>1082430</v>
      </c>
      <c r="H188" s="271">
        <v>432122</v>
      </c>
    </row>
    <row r="189" spans="1:8" s="41" customFormat="1" ht="12.75" customHeight="1">
      <c r="A189" s="297" t="s">
        <v>1566</v>
      </c>
      <c r="B189" s="270">
        <v>1987827</v>
      </c>
      <c r="C189" s="270">
        <v>1980196</v>
      </c>
      <c r="D189" s="270">
        <v>1356339</v>
      </c>
      <c r="E189" s="299">
        <v>68.23224556261687</v>
      </c>
      <c r="F189" s="300">
        <v>68.49518936509315</v>
      </c>
      <c r="G189" s="271">
        <v>20179</v>
      </c>
      <c r="H189" s="271">
        <v>236133</v>
      </c>
    </row>
    <row r="190" spans="1:8" s="41" customFormat="1" ht="12.75" customHeight="1">
      <c r="A190" s="322" t="s">
        <v>1551</v>
      </c>
      <c r="B190" s="265">
        <v>206870163</v>
      </c>
      <c r="C190" s="265">
        <v>167731067</v>
      </c>
      <c r="D190" s="265">
        <v>135764719</v>
      </c>
      <c r="E190" s="292">
        <v>65.62798473746066</v>
      </c>
      <c r="F190" s="296">
        <v>80.94190386328371</v>
      </c>
      <c r="G190" s="265">
        <v>19254663</v>
      </c>
      <c r="H190" s="265">
        <v>17610408</v>
      </c>
    </row>
    <row r="191" spans="1:8" s="41" customFormat="1" ht="12.75" customHeight="1">
      <c r="A191" s="303" t="s">
        <v>1553</v>
      </c>
      <c r="B191" s="270">
        <v>188595963</v>
      </c>
      <c r="C191" s="270">
        <v>151573814</v>
      </c>
      <c r="D191" s="270">
        <v>126126933</v>
      </c>
      <c r="E191" s="299">
        <v>66.8767936458958</v>
      </c>
      <c r="F191" s="300">
        <v>83.21155856116414</v>
      </c>
      <c r="G191" s="270">
        <v>18111200</v>
      </c>
      <c r="H191" s="270">
        <v>15510712</v>
      </c>
    </row>
    <row r="192" spans="1:8" s="41" customFormat="1" ht="12.75" customHeight="1">
      <c r="A192" s="303" t="s">
        <v>1528</v>
      </c>
      <c r="B192" s="270">
        <v>151800197</v>
      </c>
      <c r="C192" s="270">
        <v>120218108</v>
      </c>
      <c r="D192" s="270">
        <v>99863263</v>
      </c>
      <c r="E192" s="299">
        <v>65.785990383135</v>
      </c>
      <c r="F192" s="300">
        <v>83.06840347212918</v>
      </c>
      <c r="G192" s="271">
        <v>14432325</v>
      </c>
      <c r="H192" s="271">
        <v>12312714</v>
      </c>
    </row>
    <row r="193" spans="1:8" s="310" customFormat="1" ht="12.75" customHeight="1">
      <c r="A193" s="305" t="s">
        <v>1529</v>
      </c>
      <c r="B193" s="108">
        <v>78200509</v>
      </c>
      <c r="C193" s="108">
        <v>60723978</v>
      </c>
      <c r="D193" s="108">
        <v>49776487</v>
      </c>
      <c r="E193" s="307">
        <v>63.65238236492809</v>
      </c>
      <c r="F193" s="308">
        <v>81.97171634572426</v>
      </c>
      <c r="G193" s="306">
        <v>8076962</v>
      </c>
      <c r="H193" s="306">
        <v>6186751</v>
      </c>
    </row>
    <row r="194" spans="1:8" s="41" customFormat="1" ht="12.75" customHeight="1">
      <c r="A194" s="303" t="s">
        <v>1560</v>
      </c>
      <c r="B194" s="270">
        <v>2271777</v>
      </c>
      <c r="C194" s="270">
        <v>1611203</v>
      </c>
      <c r="D194" s="270">
        <v>1020634</v>
      </c>
      <c r="E194" s="299">
        <v>44.92668074375258</v>
      </c>
      <c r="F194" s="300">
        <v>63.34608364060891</v>
      </c>
      <c r="G194" s="271">
        <v>410130</v>
      </c>
      <c r="H194" s="271">
        <v>247502</v>
      </c>
    </row>
    <row r="195" spans="1:8" s="41" customFormat="1" ht="12.75" customHeight="1">
      <c r="A195" s="303" t="s">
        <v>1531</v>
      </c>
      <c r="B195" s="270">
        <v>34523989</v>
      </c>
      <c r="C195" s="270">
        <v>29744503</v>
      </c>
      <c r="D195" s="270">
        <v>25243036</v>
      </c>
      <c r="E195" s="299">
        <v>73.11737933875486</v>
      </c>
      <c r="F195" s="300">
        <v>84.86622217221111</v>
      </c>
      <c r="G195" s="271">
        <v>3268745</v>
      </c>
      <c r="H195" s="271">
        <v>2950496</v>
      </c>
    </row>
    <row r="196" spans="1:8" s="310" customFormat="1" ht="12.75">
      <c r="A196" s="309" t="s">
        <v>1533</v>
      </c>
      <c r="B196" s="108">
        <v>0</v>
      </c>
      <c r="C196" s="312" t="s">
        <v>1083</v>
      </c>
      <c r="D196" s="108">
        <v>164977</v>
      </c>
      <c r="E196" s="307">
        <v>0</v>
      </c>
      <c r="F196" s="312" t="s">
        <v>1083</v>
      </c>
      <c r="G196" s="312" t="s">
        <v>1083</v>
      </c>
      <c r="H196" s="306">
        <v>14069</v>
      </c>
    </row>
    <row r="197" spans="1:8" s="310" customFormat="1" ht="12.75">
      <c r="A197" s="309" t="s">
        <v>1533</v>
      </c>
      <c r="B197" s="108">
        <v>528838</v>
      </c>
      <c r="C197" s="312" t="s">
        <v>1083</v>
      </c>
      <c r="D197" s="108">
        <v>484770</v>
      </c>
      <c r="E197" s="307">
        <v>91.66701333867839</v>
      </c>
      <c r="F197" s="312" t="s">
        <v>1083</v>
      </c>
      <c r="G197" s="312" t="s">
        <v>1083</v>
      </c>
      <c r="H197" s="306">
        <v>44070</v>
      </c>
    </row>
    <row r="198" spans="1:8" s="41" customFormat="1" ht="26.25" customHeight="1">
      <c r="A198" s="273" t="s">
        <v>1534</v>
      </c>
      <c r="B198" s="270">
        <v>22009162</v>
      </c>
      <c r="C198" s="270">
        <v>20122830</v>
      </c>
      <c r="D198" s="270">
        <v>17181532</v>
      </c>
      <c r="E198" s="299">
        <v>78.06536205240346</v>
      </c>
      <c r="F198" s="300">
        <v>85.38327859451181</v>
      </c>
      <c r="G198" s="271">
        <v>2169146</v>
      </c>
      <c r="H198" s="271">
        <v>1894727</v>
      </c>
    </row>
    <row r="199" spans="1:8" s="310" customFormat="1" ht="12.75">
      <c r="A199" s="309" t="s">
        <v>1533</v>
      </c>
      <c r="B199" s="108">
        <v>4404547</v>
      </c>
      <c r="C199" s="312" t="s">
        <v>1083</v>
      </c>
      <c r="D199" s="108">
        <v>3897058</v>
      </c>
      <c r="E199" s="307">
        <v>88.47806596228853</v>
      </c>
      <c r="F199" s="313" t="s">
        <v>1083</v>
      </c>
      <c r="G199" s="312" t="s">
        <v>1083</v>
      </c>
      <c r="H199" s="306">
        <v>597415</v>
      </c>
    </row>
    <row r="200" spans="1:8" s="41" customFormat="1" ht="12.75" customHeight="1">
      <c r="A200" s="303" t="s">
        <v>1535</v>
      </c>
      <c r="B200" s="270">
        <v>9298385</v>
      </c>
      <c r="C200" s="270">
        <v>7500824</v>
      </c>
      <c r="D200" s="270">
        <v>6833956</v>
      </c>
      <c r="E200" s="299">
        <v>73.49616089245605</v>
      </c>
      <c r="F200" s="300">
        <v>91.10940344687464</v>
      </c>
      <c r="G200" s="271">
        <v>942815</v>
      </c>
      <c r="H200" s="271">
        <v>799829</v>
      </c>
    </row>
    <row r="201" spans="1:8" s="41" customFormat="1" ht="12" customHeight="1">
      <c r="A201" s="273" t="s">
        <v>1536</v>
      </c>
      <c r="B201" s="270">
        <v>41930</v>
      </c>
      <c r="C201" s="270">
        <v>33107</v>
      </c>
      <c r="D201" s="270">
        <v>32156</v>
      </c>
      <c r="E201" s="299">
        <v>76.68972096351061</v>
      </c>
      <c r="F201" s="300">
        <v>97.12749569577431</v>
      </c>
      <c r="G201" s="271">
        <v>0</v>
      </c>
      <c r="H201" s="271">
        <v>0</v>
      </c>
    </row>
    <row r="202" spans="1:8" s="41" customFormat="1" ht="12.75" customHeight="1">
      <c r="A202" s="303" t="s">
        <v>1537</v>
      </c>
      <c r="B202" s="270">
        <v>18274200</v>
      </c>
      <c r="C202" s="270">
        <v>16157253</v>
      </c>
      <c r="D202" s="270">
        <v>9637786</v>
      </c>
      <c r="E202" s="299">
        <v>52.739851812938454</v>
      </c>
      <c r="F202" s="300">
        <v>59.64990459702525</v>
      </c>
      <c r="G202" s="271">
        <v>1143463</v>
      </c>
      <c r="H202" s="271">
        <v>2099696</v>
      </c>
    </row>
    <row r="203" spans="1:8" s="41" customFormat="1" ht="12.75" customHeight="1">
      <c r="A203" s="303" t="s">
        <v>1538</v>
      </c>
      <c r="B203" s="270">
        <v>18274200</v>
      </c>
      <c r="C203" s="270">
        <v>16157253</v>
      </c>
      <c r="D203" s="270">
        <v>9637786</v>
      </c>
      <c r="E203" s="299">
        <v>52.739851812938454</v>
      </c>
      <c r="F203" s="300">
        <v>59.64990459702525</v>
      </c>
      <c r="G203" s="271">
        <v>1143463</v>
      </c>
      <c r="H203" s="271">
        <v>2099696</v>
      </c>
    </row>
    <row r="204" spans="1:8" s="41" customFormat="1" ht="12.75" customHeight="1">
      <c r="A204" s="303" t="s">
        <v>1563</v>
      </c>
      <c r="B204" s="270">
        <v>-2208192</v>
      </c>
      <c r="C204" s="270">
        <v>-1826236</v>
      </c>
      <c r="D204" s="270">
        <v>-1912557</v>
      </c>
      <c r="E204" s="299">
        <v>0</v>
      </c>
      <c r="F204" s="300">
        <v>104.72671659084587</v>
      </c>
      <c r="G204" s="271">
        <v>-192318</v>
      </c>
      <c r="H204" s="271">
        <v>-123595</v>
      </c>
    </row>
    <row r="205" spans="1:8" s="41" customFormat="1" ht="12.75" customHeight="1">
      <c r="A205" s="303" t="s">
        <v>1567</v>
      </c>
      <c r="B205" s="270">
        <v>263529</v>
      </c>
      <c r="C205" s="271">
        <v>235764</v>
      </c>
      <c r="D205" s="326">
        <v>58542</v>
      </c>
      <c r="E205" s="299">
        <v>22.214632924649656</v>
      </c>
      <c r="F205" s="300">
        <v>24.830762966356186</v>
      </c>
      <c r="G205" s="271">
        <v>13882</v>
      </c>
      <c r="H205" s="271">
        <v>3323</v>
      </c>
    </row>
    <row r="206" spans="1:8" s="41" customFormat="1" ht="12.75" customHeight="1">
      <c r="A206" s="303" t="s">
        <v>1568</v>
      </c>
      <c r="B206" s="270">
        <v>2471721</v>
      </c>
      <c r="C206" s="271">
        <v>2062000</v>
      </c>
      <c r="D206" s="270">
        <v>1971099</v>
      </c>
      <c r="E206" s="299">
        <v>79.74601502354027</v>
      </c>
      <c r="F206" s="300">
        <v>95.59161008729389</v>
      </c>
      <c r="G206" s="271">
        <v>206200</v>
      </c>
      <c r="H206" s="271">
        <v>126918</v>
      </c>
    </row>
    <row r="207" spans="1:8" s="41" customFormat="1" ht="12.75" customHeight="1">
      <c r="A207" s="322" t="s">
        <v>1541</v>
      </c>
      <c r="B207" s="270">
        <v>-993253</v>
      </c>
      <c r="C207" s="270">
        <v>-729801</v>
      </c>
      <c r="D207" s="270">
        <v>32571078</v>
      </c>
      <c r="E207" s="316" t="s">
        <v>1083</v>
      </c>
      <c r="F207" s="316" t="s">
        <v>1083</v>
      </c>
      <c r="G207" s="270">
        <v>-144423</v>
      </c>
      <c r="H207" s="270">
        <v>1990354</v>
      </c>
    </row>
    <row r="208" spans="1:8" s="41" customFormat="1" ht="13.5" customHeight="1">
      <c r="A208" s="327" t="s">
        <v>109</v>
      </c>
      <c r="B208" s="270">
        <v>263529</v>
      </c>
      <c r="C208" s="270">
        <v>235764</v>
      </c>
      <c r="D208" s="270">
        <v>58542</v>
      </c>
      <c r="E208" s="316" t="s">
        <v>1083</v>
      </c>
      <c r="F208" s="316" t="s">
        <v>1083</v>
      </c>
      <c r="G208" s="270">
        <v>13882</v>
      </c>
      <c r="H208" s="270">
        <v>3323</v>
      </c>
    </row>
    <row r="209" spans="1:8" s="41" customFormat="1" ht="12.75" customHeight="1">
      <c r="A209" s="327" t="s">
        <v>1569</v>
      </c>
      <c r="B209" s="270">
        <v>263529</v>
      </c>
      <c r="C209" s="271">
        <v>235764</v>
      </c>
      <c r="D209" s="271">
        <v>58542</v>
      </c>
      <c r="E209" s="316" t="s">
        <v>1083</v>
      </c>
      <c r="F209" s="316" t="s">
        <v>1083</v>
      </c>
      <c r="G209" s="271">
        <v>13882</v>
      </c>
      <c r="H209" s="271">
        <v>3323</v>
      </c>
    </row>
    <row r="210" spans="1:8" s="41" customFormat="1" ht="38.25">
      <c r="A210" s="320" t="s">
        <v>1545</v>
      </c>
      <c r="B210" s="270">
        <v>436938</v>
      </c>
      <c r="C210" s="271">
        <v>201251</v>
      </c>
      <c r="D210" s="270">
        <v>201251</v>
      </c>
      <c r="E210" s="316" t="s">
        <v>1083</v>
      </c>
      <c r="F210" s="316" t="s">
        <v>1083</v>
      </c>
      <c r="G210" s="271">
        <v>130541</v>
      </c>
      <c r="H210" s="271">
        <v>130541</v>
      </c>
    </row>
    <row r="211" spans="1:8" s="41" customFormat="1" ht="26.25" customHeight="1">
      <c r="A211" s="273" t="s">
        <v>1546</v>
      </c>
      <c r="B211" s="270">
        <v>292786</v>
      </c>
      <c r="C211" s="270">
        <v>292786</v>
      </c>
      <c r="D211" s="270">
        <v>292786</v>
      </c>
      <c r="E211" s="316" t="s">
        <v>1083</v>
      </c>
      <c r="F211" s="316" t="s">
        <v>1083</v>
      </c>
      <c r="G211" s="271">
        <v>0</v>
      </c>
      <c r="H211" s="271">
        <v>0</v>
      </c>
    </row>
    <row r="212" spans="1:8" s="41" customFormat="1" ht="14.25" customHeight="1">
      <c r="A212" s="273"/>
      <c r="B212" s="270"/>
      <c r="C212" s="271"/>
      <c r="D212" s="270"/>
      <c r="E212" s="316"/>
      <c r="F212" s="316"/>
      <c r="G212" s="270"/>
      <c r="H212" s="270"/>
    </row>
    <row r="213" spans="1:8" ht="13.5" customHeight="1">
      <c r="A213" s="289" t="s">
        <v>1570</v>
      </c>
      <c r="B213" s="265"/>
      <c r="C213" s="321"/>
      <c r="D213" s="265"/>
      <c r="E213" s="292"/>
      <c r="F213" s="321"/>
      <c r="G213" s="321"/>
      <c r="H213" s="293"/>
    </row>
    <row r="214" spans="1:8" s="41" customFormat="1" ht="12.75" customHeight="1">
      <c r="A214" s="294" t="s">
        <v>1522</v>
      </c>
      <c r="B214" s="265">
        <v>307128825</v>
      </c>
      <c r="C214" s="265">
        <v>196857541</v>
      </c>
      <c r="D214" s="265">
        <v>192758892</v>
      </c>
      <c r="E214" s="292">
        <v>62.76157635155215</v>
      </c>
      <c r="F214" s="296">
        <v>97.91796190322218</v>
      </c>
      <c r="G214" s="265">
        <v>14054773</v>
      </c>
      <c r="H214" s="265">
        <v>13927265</v>
      </c>
    </row>
    <row r="215" spans="1:8" s="41" customFormat="1" ht="12.75" customHeight="1">
      <c r="A215" s="297" t="s">
        <v>1523</v>
      </c>
      <c r="B215" s="270">
        <v>277935158</v>
      </c>
      <c r="C215" s="270">
        <v>176468475</v>
      </c>
      <c r="D215" s="270">
        <v>176468475</v>
      </c>
      <c r="E215" s="299">
        <v>63.49267802959998</v>
      </c>
      <c r="F215" s="300">
        <v>100</v>
      </c>
      <c r="G215" s="271">
        <v>11874481</v>
      </c>
      <c r="H215" s="271">
        <v>11874481</v>
      </c>
    </row>
    <row r="216" spans="1:8" s="41" customFormat="1" ht="13.5" customHeight="1">
      <c r="A216" s="297" t="s">
        <v>1524</v>
      </c>
      <c r="B216" s="270">
        <v>12394453</v>
      </c>
      <c r="C216" s="270">
        <v>10540790</v>
      </c>
      <c r="D216" s="270">
        <v>9884479</v>
      </c>
      <c r="E216" s="299">
        <v>79.74921523362104</v>
      </c>
      <c r="F216" s="300">
        <v>93.77360710155502</v>
      </c>
      <c r="G216" s="271">
        <v>1153603</v>
      </c>
      <c r="H216" s="271">
        <v>950968</v>
      </c>
    </row>
    <row r="217" spans="1:8" s="41" customFormat="1" ht="12.75" customHeight="1">
      <c r="A217" s="297" t="s">
        <v>1525</v>
      </c>
      <c r="B217" s="270">
        <v>16799214</v>
      </c>
      <c r="C217" s="270">
        <v>9848276</v>
      </c>
      <c r="D217" s="270">
        <v>6405938</v>
      </c>
      <c r="E217" s="299">
        <v>38.13236738337877</v>
      </c>
      <c r="F217" s="300">
        <v>65.04628830467384</v>
      </c>
      <c r="G217" s="271">
        <v>1026689</v>
      </c>
      <c r="H217" s="271">
        <v>1101816</v>
      </c>
    </row>
    <row r="218" spans="1:8" s="41" customFormat="1" ht="12.75" customHeight="1">
      <c r="A218" s="322" t="s">
        <v>1551</v>
      </c>
      <c r="B218" s="265">
        <v>307128825</v>
      </c>
      <c r="C218" s="265">
        <v>196857541</v>
      </c>
      <c r="D218" s="265">
        <v>160063178</v>
      </c>
      <c r="E218" s="292">
        <v>52.11597381001278</v>
      </c>
      <c r="F218" s="296">
        <v>81.30914222889739</v>
      </c>
      <c r="G218" s="265">
        <v>14054773</v>
      </c>
      <c r="H218" s="265">
        <v>31937618</v>
      </c>
    </row>
    <row r="219" spans="1:8" ht="12.75" customHeight="1">
      <c r="A219" s="303" t="s">
        <v>1553</v>
      </c>
      <c r="B219" s="270">
        <v>293953143</v>
      </c>
      <c r="C219" s="270">
        <v>186407816</v>
      </c>
      <c r="D219" s="270">
        <v>154408634</v>
      </c>
      <c r="E219" s="299">
        <v>52.52831537167813</v>
      </c>
      <c r="F219" s="300">
        <v>82.83377666953622</v>
      </c>
      <c r="G219" s="270">
        <v>12975365</v>
      </c>
      <c r="H219" s="270">
        <v>31430498</v>
      </c>
    </row>
    <row r="220" spans="1:8" ht="12.75" customHeight="1">
      <c r="A220" s="303" t="s">
        <v>1528</v>
      </c>
      <c r="B220" s="270">
        <v>65224742</v>
      </c>
      <c r="C220" s="270">
        <v>49259933</v>
      </c>
      <c r="D220" s="270">
        <v>43165263</v>
      </c>
      <c r="E220" s="299">
        <v>66.17927748951465</v>
      </c>
      <c r="F220" s="300">
        <v>87.62753087788407</v>
      </c>
      <c r="G220" s="271">
        <v>5459753</v>
      </c>
      <c r="H220" s="271">
        <v>5180324</v>
      </c>
    </row>
    <row r="221" spans="1:8" s="311" customFormat="1" ht="12.75" customHeight="1">
      <c r="A221" s="305" t="s">
        <v>1529</v>
      </c>
      <c r="B221" s="108">
        <v>26223398</v>
      </c>
      <c r="C221" s="108">
        <v>21500618</v>
      </c>
      <c r="D221" s="108">
        <v>20755495</v>
      </c>
      <c r="E221" s="307">
        <v>79.14876249065816</v>
      </c>
      <c r="F221" s="308">
        <v>96.53441124343496</v>
      </c>
      <c r="G221" s="306">
        <v>2396441</v>
      </c>
      <c r="H221" s="306">
        <v>2215964</v>
      </c>
    </row>
    <row r="222" spans="1:8" ht="12.75" customHeight="1">
      <c r="A222" s="303" t="s">
        <v>1560</v>
      </c>
      <c r="B222" s="270">
        <v>2089</v>
      </c>
      <c r="C222" s="270">
        <v>2089</v>
      </c>
      <c r="D222" s="270">
        <v>2087</v>
      </c>
      <c r="E222" s="299">
        <v>99.90426041168024</v>
      </c>
      <c r="F222" s="308">
        <v>99.90426041168024</v>
      </c>
      <c r="G222" s="271">
        <v>0</v>
      </c>
      <c r="H222" s="271">
        <v>0</v>
      </c>
    </row>
    <row r="223" spans="1:8" ht="12.75" customHeight="1">
      <c r="A223" s="303" t="s">
        <v>1531</v>
      </c>
      <c r="B223" s="270">
        <v>228726312</v>
      </c>
      <c r="C223" s="270">
        <v>137145794</v>
      </c>
      <c r="D223" s="270">
        <v>111241284</v>
      </c>
      <c r="E223" s="299">
        <v>48.635105872734044</v>
      </c>
      <c r="F223" s="300">
        <v>81.11169927675654</v>
      </c>
      <c r="G223" s="271">
        <v>7515612</v>
      </c>
      <c r="H223" s="271">
        <v>26250174</v>
      </c>
    </row>
    <row r="224" spans="1:8" ht="12.75" customHeight="1">
      <c r="A224" s="309" t="s">
        <v>1533</v>
      </c>
      <c r="B224" s="108">
        <v>0</v>
      </c>
      <c r="C224" s="312" t="s">
        <v>1083</v>
      </c>
      <c r="D224" s="108">
        <v>581179</v>
      </c>
      <c r="E224" s="307">
        <v>0</v>
      </c>
      <c r="F224" s="313" t="s">
        <v>1083</v>
      </c>
      <c r="G224" s="312" t="s">
        <v>1083</v>
      </c>
      <c r="H224" s="271">
        <v>0</v>
      </c>
    </row>
    <row r="225" spans="1:8" ht="25.5" customHeight="1">
      <c r="A225" s="273" t="s">
        <v>1534</v>
      </c>
      <c r="B225" s="270">
        <v>182721481</v>
      </c>
      <c r="C225" s="270">
        <v>104463071</v>
      </c>
      <c r="D225" s="270">
        <v>86612594</v>
      </c>
      <c r="E225" s="299">
        <v>0</v>
      </c>
      <c r="F225" s="300">
        <v>82.91216519950864</v>
      </c>
      <c r="G225" s="271">
        <v>1147674</v>
      </c>
      <c r="H225" s="271">
        <v>19806989</v>
      </c>
    </row>
    <row r="226" spans="1:8" ht="12.75" customHeight="1">
      <c r="A226" s="303" t="s">
        <v>1535</v>
      </c>
      <c r="B226" s="270">
        <v>636681</v>
      </c>
      <c r="C226" s="270">
        <v>481471</v>
      </c>
      <c r="D226" s="270">
        <v>446952</v>
      </c>
      <c r="E226" s="299">
        <v>70.20030439105298</v>
      </c>
      <c r="F226" s="300">
        <v>92.83051315655564</v>
      </c>
      <c r="G226" s="271">
        <v>42960</v>
      </c>
      <c r="H226" s="271">
        <v>62929</v>
      </c>
    </row>
    <row r="227" spans="1:8" ht="12.75">
      <c r="A227" s="273" t="s">
        <v>1536</v>
      </c>
      <c r="B227" s="270">
        <v>242510</v>
      </c>
      <c r="C227" s="270">
        <v>159436</v>
      </c>
      <c r="D227" s="270">
        <v>134424</v>
      </c>
      <c r="E227" s="299">
        <v>55.430291534369715</v>
      </c>
      <c r="F227" s="300">
        <v>84.31220050678641</v>
      </c>
      <c r="G227" s="271">
        <v>0</v>
      </c>
      <c r="H227" s="271">
        <v>14899</v>
      </c>
    </row>
    <row r="228" spans="1:8" ht="12.75" customHeight="1">
      <c r="A228" s="303" t="s">
        <v>1537</v>
      </c>
      <c r="B228" s="270">
        <v>13175682</v>
      </c>
      <c r="C228" s="270">
        <v>10449725</v>
      </c>
      <c r="D228" s="270">
        <v>5654544</v>
      </c>
      <c r="E228" s="299">
        <v>42.916518476994206</v>
      </c>
      <c r="F228" s="300">
        <v>54.111892896703026</v>
      </c>
      <c r="G228" s="270">
        <v>1079408</v>
      </c>
      <c r="H228" s="270">
        <v>507120</v>
      </c>
    </row>
    <row r="229" spans="1:8" ht="12.75" customHeight="1">
      <c r="A229" s="303" t="s">
        <v>1538</v>
      </c>
      <c r="B229" s="270">
        <v>10429628</v>
      </c>
      <c r="C229" s="270">
        <v>8209291</v>
      </c>
      <c r="D229" s="270">
        <v>4363088</v>
      </c>
      <c r="E229" s="299">
        <v>41.83359176377144</v>
      </c>
      <c r="F229" s="300">
        <v>53.148170773822</v>
      </c>
      <c r="G229" s="271">
        <v>696633</v>
      </c>
      <c r="H229" s="271">
        <v>360205</v>
      </c>
    </row>
    <row r="230" spans="1:8" ht="12.75">
      <c r="A230" s="303" t="s">
        <v>1539</v>
      </c>
      <c r="B230" s="270">
        <v>2746054</v>
      </c>
      <c r="C230" s="270">
        <v>2240434</v>
      </c>
      <c r="D230" s="270">
        <v>1291456</v>
      </c>
      <c r="E230" s="299">
        <v>47.0295194486343</v>
      </c>
      <c r="F230" s="300">
        <v>57.64311736029716</v>
      </c>
      <c r="G230" s="271">
        <v>382775</v>
      </c>
      <c r="H230" s="271">
        <v>146915</v>
      </c>
    </row>
    <row r="231" spans="1:8" ht="12.75">
      <c r="A231" s="303"/>
      <c r="B231" s="270"/>
      <c r="C231" s="270"/>
      <c r="D231" s="270"/>
      <c r="E231" s="299"/>
      <c r="F231" s="300"/>
      <c r="G231" s="270"/>
      <c r="H231" s="270"/>
    </row>
    <row r="232" spans="1:8" ht="13.5" customHeight="1">
      <c r="A232" s="289" t="s">
        <v>1571</v>
      </c>
      <c r="B232" s="265"/>
      <c r="C232" s="321"/>
      <c r="D232" s="265"/>
      <c r="E232" s="292"/>
      <c r="F232" s="321"/>
      <c r="G232" s="321"/>
      <c r="H232" s="293"/>
    </row>
    <row r="233" spans="1:8" ht="12.75" customHeight="1">
      <c r="A233" s="294" t="s">
        <v>1522</v>
      </c>
      <c r="B233" s="265">
        <v>288808591</v>
      </c>
      <c r="C233" s="265">
        <v>241136821</v>
      </c>
      <c r="D233" s="265">
        <v>221331339</v>
      </c>
      <c r="E233" s="292">
        <v>76.63599556842823</v>
      </c>
      <c r="F233" s="296">
        <v>91.7866205924644</v>
      </c>
      <c r="G233" s="265">
        <v>23959619</v>
      </c>
      <c r="H233" s="265">
        <v>26937424</v>
      </c>
    </row>
    <row r="234" spans="1:8" ht="12.75" customHeight="1">
      <c r="A234" s="297" t="s">
        <v>1523</v>
      </c>
      <c r="B234" s="270">
        <v>198296587</v>
      </c>
      <c r="C234" s="270">
        <v>168532198</v>
      </c>
      <c r="D234" s="270">
        <v>168532198</v>
      </c>
      <c r="E234" s="299">
        <v>84.98996404814572</v>
      </c>
      <c r="F234" s="300">
        <v>100</v>
      </c>
      <c r="G234" s="271">
        <v>23372881</v>
      </c>
      <c r="H234" s="271">
        <v>23372881</v>
      </c>
    </row>
    <row r="235" spans="1:8" ht="12.75" customHeight="1">
      <c r="A235" s="297" t="s">
        <v>1524</v>
      </c>
      <c r="B235" s="270">
        <v>1466190</v>
      </c>
      <c r="C235" s="270">
        <v>1234074</v>
      </c>
      <c r="D235" s="270">
        <v>1345057</v>
      </c>
      <c r="E235" s="299">
        <v>91.73824674837505</v>
      </c>
      <c r="F235" s="300">
        <v>108.99322082792442</v>
      </c>
      <c r="G235" s="271">
        <v>106313</v>
      </c>
      <c r="H235" s="271">
        <v>134731</v>
      </c>
    </row>
    <row r="236" spans="1:8" ht="12.75">
      <c r="A236" s="297" t="s">
        <v>1525</v>
      </c>
      <c r="B236" s="270">
        <v>89045814</v>
      </c>
      <c r="C236" s="270">
        <v>71370549</v>
      </c>
      <c r="D236" s="270">
        <v>51454084</v>
      </c>
      <c r="E236" s="299">
        <v>57.783832488745624</v>
      </c>
      <c r="F236" s="300">
        <v>72.09428079360858</v>
      </c>
      <c r="G236" s="271">
        <v>480425</v>
      </c>
      <c r="H236" s="271">
        <v>3429812</v>
      </c>
    </row>
    <row r="237" spans="1:8" ht="12.75" customHeight="1">
      <c r="A237" s="322" t="s">
        <v>1551</v>
      </c>
      <c r="B237" s="265">
        <v>300849098</v>
      </c>
      <c r="C237" s="265">
        <v>255315276</v>
      </c>
      <c r="D237" s="265">
        <v>197203286</v>
      </c>
      <c r="E237" s="292">
        <v>65.54890385611193</v>
      </c>
      <c r="F237" s="296">
        <v>77.23912532362537</v>
      </c>
      <c r="G237" s="265">
        <v>29865165</v>
      </c>
      <c r="H237" s="265">
        <v>26088633</v>
      </c>
    </row>
    <row r="238" spans="1:8" ht="12.75" customHeight="1">
      <c r="A238" s="303" t="s">
        <v>1553</v>
      </c>
      <c r="B238" s="270">
        <v>114548693</v>
      </c>
      <c r="C238" s="270">
        <v>99215895</v>
      </c>
      <c r="D238" s="270">
        <v>95650443</v>
      </c>
      <c r="E238" s="299">
        <v>83.50199421306361</v>
      </c>
      <c r="F238" s="300">
        <v>96.40637016881216</v>
      </c>
      <c r="G238" s="270">
        <v>10402505</v>
      </c>
      <c r="H238" s="270">
        <v>10283485</v>
      </c>
    </row>
    <row r="239" spans="1:8" ht="12.75" customHeight="1">
      <c r="A239" s="303" t="s">
        <v>1528</v>
      </c>
      <c r="B239" s="270">
        <v>44517922</v>
      </c>
      <c r="C239" s="270">
        <v>39921650</v>
      </c>
      <c r="D239" s="270">
        <v>39096853</v>
      </c>
      <c r="E239" s="299">
        <v>87.8227267660876</v>
      </c>
      <c r="F239" s="300">
        <v>97.9339606454142</v>
      </c>
      <c r="G239" s="271">
        <v>4765187</v>
      </c>
      <c r="H239" s="271">
        <v>4702466</v>
      </c>
    </row>
    <row r="240" spans="1:8" s="311" customFormat="1" ht="12" customHeight="1">
      <c r="A240" s="305" t="s">
        <v>1529</v>
      </c>
      <c r="B240" s="108">
        <v>2549521</v>
      </c>
      <c r="C240" s="108">
        <v>2048991</v>
      </c>
      <c r="D240" s="108">
        <v>1997635</v>
      </c>
      <c r="E240" s="307">
        <v>78.3533455892303</v>
      </c>
      <c r="F240" s="308">
        <v>97.4935956282873</v>
      </c>
      <c r="G240" s="306">
        <v>206703</v>
      </c>
      <c r="H240" s="306">
        <v>270138</v>
      </c>
    </row>
    <row r="241" spans="1:8" ht="12" customHeight="1">
      <c r="A241" s="303" t="s">
        <v>1560</v>
      </c>
      <c r="B241" s="270">
        <v>1245003</v>
      </c>
      <c r="C241" s="270">
        <v>1245003</v>
      </c>
      <c r="D241" s="270">
        <v>1245003</v>
      </c>
      <c r="E241" s="299">
        <v>100</v>
      </c>
      <c r="F241" s="300">
        <v>100</v>
      </c>
      <c r="G241" s="271">
        <v>279273</v>
      </c>
      <c r="H241" s="271">
        <v>222878</v>
      </c>
    </row>
    <row r="242" spans="1:8" ht="12.75" customHeight="1">
      <c r="A242" s="303" t="s">
        <v>1531</v>
      </c>
      <c r="B242" s="270">
        <v>68785768</v>
      </c>
      <c r="C242" s="270">
        <v>58049242</v>
      </c>
      <c r="D242" s="270">
        <v>55308587</v>
      </c>
      <c r="E242" s="299">
        <v>80.40702111518185</v>
      </c>
      <c r="F242" s="300">
        <v>95.2787411074205</v>
      </c>
      <c r="G242" s="271">
        <v>5358045</v>
      </c>
      <c r="H242" s="271">
        <v>5358141</v>
      </c>
    </row>
    <row r="243" spans="1:8" ht="12.75" customHeight="1">
      <c r="A243" s="309" t="s">
        <v>1533</v>
      </c>
      <c r="B243" s="108">
        <v>42659179</v>
      </c>
      <c r="C243" s="312" t="s">
        <v>1083</v>
      </c>
      <c r="D243" s="108">
        <v>26411071</v>
      </c>
      <c r="E243" s="307">
        <v>61.911812695692056</v>
      </c>
      <c r="F243" s="312" t="s">
        <v>1083</v>
      </c>
      <c r="G243" s="312" t="s">
        <v>1083</v>
      </c>
      <c r="H243" s="306">
        <v>2627877</v>
      </c>
    </row>
    <row r="244" spans="1:8" ht="27" customHeight="1">
      <c r="A244" s="273" t="s">
        <v>1534</v>
      </c>
      <c r="B244" s="270">
        <v>30458633</v>
      </c>
      <c r="C244" s="270">
        <v>25914801</v>
      </c>
      <c r="D244" s="270">
        <v>24417801</v>
      </c>
      <c r="E244" s="299">
        <v>80.1670941699846</v>
      </c>
      <c r="F244" s="300">
        <v>94.22337836975866</v>
      </c>
      <c r="G244" s="271">
        <v>2291908</v>
      </c>
      <c r="H244" s="271">
        <v>2291908</v>
      </c>
    </row>
    <row r="245" spans="1:8" ht="13.5" customHeight="1">
      <c r="A245" s="309" t="s">
        <v>1533</v>
      </c>
      <c r="B245" s="108">
        <v>0</v>
      </c>
      <c r="C245" s="312" t="s">
        <v>1083</v>
      </c>
      <c r="D245" s="108">
        <v>4960549</v>
      </c>
      <c r="E245" s="307">
        <v>0</v>
      </c>
      <c r="F245" s="313" t="s">
        <v>1083</v>
      </c>
      <c r="G245" s="312" t="s">
        <v>1083</v>
      </c>
      <c r="H245" s="306">
        <v>499380</v>
      </c>
    </row>
    <row r="246" spans="1:8" ht="12.75">
      <c r="A246" s="303" t="s">
        <v>1535</v>
      </c>
      <c r="B246" s="270">
        <v>5172730</v>
      </c>
      <c r="C246" s="270">
        <v>4310600</v>
      </c>
      <c r="D246" s="270">
        <v>4310600</v>
      </c>
      <c r="E246" s="299">
        <v>83.33317223207088</v>
      </c>
      <c r="F246" s="300">
        <v>100</v>
      </c>
      <c r="G246" s="271">
        <v>431060</v>
      </c>
      <c r="H246" s="271">
        <v>431060</v>
      </c>
    </row>
    <row r="247" spans="1:8" ht="12" customHeight="1">
      <c r="A247" s="273" t="s">
        <v>1536</v>
      </c>
      <c r="B247" s="270">
        <v>194820</v>
      </c>
      <c r="C247" s="270">
        <v>172720</v>
      </c>
      <c r="D247" s="270">
        <v>169064</v>
      </c>
      <c r="E247" s="299">
        <v>86.77959141771892</v>
      </c>
      <c r="F247" s="300">
        <v>97.88327929597035</v>
      </c>
      <c r="G247" s="271">
        <v>7200</v>
      </c>
      <c r="H247" s="271">
        <v>7295</v>
      </c>
    </row>
    <row r="248" spans="1:8" ht="12.75" customHeight="1">
      <c r="A248" s="303" t="s">
        <v>1537</v>
      </c>
      <c r="B248" s="270">
        <v>186300405</v>
      </c>
      <c r="C248" s="270">
        <v>156099381</v>
      </c>
      <c r="D248" s="270">
        <v>101552843</v>
      </c>
      <c r="E248" s="299">
        <v>54.510264215475004</v>
      </c>
      <c r="F248" s="300">
        <v>65.05653151821275</v>
      </c>
      <c r="G248" s="270">
        <v>19462660</v>
      </c>
      <c r="H248" s="270">
        <v>15805148</v>
      </c>
    </row>
    <row r="249" spans="1:8" ht="12.75" customHeight="1">
      <c r="A249" s="303" t="s">
        <v>1538</v>
      </c>
      <c r="B249" s="270">
        <v>39632098</v>
      </c>
      <c r="C249" s="270">
        <v>27539895</v>
      </c>
      <c r="D249" s="270">
        <v>19579771</v>
      </c>
      <c r="E249" s="299">
        <v>49.40382161953677</v>
      </c>
      <c r="F249" s="300">
        <v>71.0960263283502</v>
      </c>
      <c r="G249" s="271">
        <v>7162915</v>
      </c>
      <c r="H249" s="271">
        <v>3889367</v>
      </c>
    </row>
    <row r="250" spans="1:8" ht="12.75">
      <c r="A250" s="303" t="s">
        <v>1539</v>
      </c>
      <c r="B250" s="270">
        <v>146668307</v>
      </c>
      <c r="C250" s="270">
        <v>128559486</v>
      </c>
      <c r="D250" s="270">
        <v>81973072</v>
      </c>
      <c r="E250" s="299">
        <v>55.89010582906639</v>
      </c>
      <c r="F250" s="300">
        <v>63.7627564876854</v>
      </c>
      <c r="G250" s="271">
        <v>12299745</v>
      </c>
      <c r="H250" s="271">
        <v>11915781</v>
      </c>
    </row>
    <row r="251" spans="1:8" ht="12" customHeight="1">
      <c r="A251" s="322" t="s">
        <v>1541</v>
      </c>
      <c r="B251" s="270">
        <v>-12040507</v>
      </c>
      <c r="C251" s="270">
        <v>-14178455</v>
      </c>
      <c r="D251" s="270">
        <v>24128053</v>
      </c>
      <c r="E251" s="316" t="s">
        <v>1083</v>
      </c>
      <c r="F251" s="317" t="s">
        <v>1083</v>
      </c>
      <c r="G251" s="270">
        <v>-5905546</v>
      </c>
      <c r="H251" s="270">
        <v>848791</v>
      </c>
    </row>
    <row r="252" spans="1:8" ht="26.25" customHeight="1">
      <c r="A252" s="273" t="s">
        <v>1546</v>
      </c>
      <c r="B252" s="270">
        <v>12040507</v>
      </c>
      <c r="C252" s="270">
        <v>14178455</v>
      </c>
      <c r="D252" s="270">
        <v>14178455</v>
      </c>
      <c r="E252" s="316" t="s">
        <v>1083</v>
      </c>
      <c r="F252" s="317" t="s">
        <v>1083</v>
      </c>
      <c r="G252" s="271">
        <v>5905546</v>
      </c>
      <c r="H252" s="271">
        <v>5905546</v>
      </c>
    </row>
    <row r="253" spans="1:8" ht="12.75">
      <c r="A253" s="273"/>
      <c r="B253" s="270"/>
      <c r="C253" s="270"/>
      <c r="D253" s="270"/>
      <c r="E253" s="316"/>
      <c r="F253" s="317"/>
      <c r="G253" s="270"/>
      <c r="H253" s="270"/>
    </row>
    <row r="254" spans="1:8" ht="12.75" customHeight="1">
      <c r="A254" s="328" t="s">
        <v>1572</v>
      </c>
      <c r="B254" s="265"/>
      <c r="C254" s="265"/>
      <c r="D254" s="265"/>
      <c r="E254" s="292"/>
      <c r="F254" s="296"/>
      <c r="G254" s="265"/>
      <c r="H254" s="265"/>
    </row>
    <row r="255" spans="1:8" ht="12.75">
      <c r="A255" s="294" t="s">
        <v>1522</v>
      </c>
      <c r="B255" s="265">
        <v>202511003</v>
      </c>
      <c r="C255" s="265">
        <v>166077180</v>
      </c>
      <c r="D255" s="265">
        <v>165497533</v>
      </c>
      <c r="E255" s="292">
        <v>81.72273631966556</v>
      </c>
      <c r="F255" s="296">
        <v>99.65097733475484</v>
      </c>
      <c r="G255" s="265">
        <v>17616733</v>
      </c>
      <c r="H255" s="265">
        <v>17311539</v>
      </c>
    </row>
    <row r="256" spans="1:8" ht="11.25" customHeight="1">
      <c r="A256" s="297" t="s">
        <v>1523</v>
      </c>
      <c r="B256" s="270">
        <v>197413631</v>
      </c>
      <c r="C256" s="270">
        <v>161431168</v>
      </c>
      <c r="D256" s="270">
        <v>161431168</v>
      </c>
      <c r="E256" s="299">
        <v>81.77306054413233</v>
      </c>
      <c r="F256" s="300">
        <v>100</v>
      </c>
      <c r="G256" s="271">
        <v>16987139</v>
      </c>
      <c r="H256" s="271">
        <v>16987139</v>
      </c>
    </row>
    <row r="257" spans="1:8" ht="12.75" customHeight="1">
      <c r="A257" s="297" t="s">
        <v>1524</v>
      </c>
      <c r="B257" s="270">
        <v>3473210</v>
      </c>
      <c r="C257" s="270">
        <v>3232465</v>
      </c>
      <c r="D257" s="270">
        <v>3167654</v>
      </c>
      <c r="E257" s="299">
        <v>91.20248991566879</v>
      </c>
      <c r="F257" s="300">
        <v>97.99499762565101</v>
      </c>
      <c r="G257" s="271">
        <v>271708</v>
      </c>
      <c r="H257" s="271">
        <v>324400</v>
      </c>
    </row>
    <row r="258" spans="1:8" ht="12.75" customHeight="1">
      <c r="A258" s="297" t="s">
        <v>1525</v>
      </c>
      <c r="B258" s="270">
        <v>1624162</v>
      </c>
      <c r="C258" s="270">
        <v>1413547</v>
      </c>
      <c r="D258" s="270">
        <v>898711</v>
      </c>
      <c r="E258" s="299">
        <v>55.33382753690827</v>
      </c>
      <c r="F258" s="300">
        <v>63.57843071365862</v>
      </c>
      <c r="G258" s="271">
        <v>357886</v>
      </c>
      <c r="H258" s="271">
        <v>0</v>
      </c>
    </row>
    <row r="259" spans="1:8" ht="12.75" customHeight="1">
      <c r="A259" s="322" t="s">
        <v>1551</v>
      </c>
      <c r="B259" s="265">
        <v>202511003</v>
      </c>
      <c r="C259" s="265">
        <v>166077180</v>
      </c>
      <c r="D259" s="265">
        <v>158760729</v>
      </c>
      <c r="E259" s="292">
        <v>78.39610028498056</v>
      </c>
      <c r="F259" s="296">
        <v>95.59454766753626</v>
      </c>
      <c r="G259" s="265">
        <v>17616733</v>
      </c>
      <c r="H259" s="265">
        <v>15847350</v>
      </c>
    </row>
    <row r="260" spans="1:8" ht="12.75" customHeight="1">
      <c r="A260" s="303" t="s">
        <v>1553</v>
      </c>
      <c r="B260" s="270">
        <v>193611186</v>
      </c>
      <c r="C260" s="270">
        <v>159194353</v>
      </c>
      <c r="D260" s="270">
        <v>153323080</v>
      </c>
      <c r="E260" s="299">
        <v>79.19123020092445</v>
      </c>
      <c r="F260" s="300">
        <v>96.31188362567107</v>
      </c>
      <c r="G260" s="270">
        <v>16723728</v>
      </c>
      <c r="H260" s="270">
        <v>15470130</v>
      </c>
    </row>
    <row r="261" spans="1:8" ht="12.75" customHeight="1">
      <c r="A261" s="303" t="s">
        <v>1528</v>
      </c>
      <c r="B261" s="270">
        <v>54594421</v>
      </c>
      <c r="C261" s="270">
        <v>46977598</v>
      </c>
      <c r="D261" s="270">
        <v>46824710</v>
      </c>
      <c r="E261" s="299">
        <v>85.76830588605382</v>
      </c>
      <c r="F261" s="300">
        <v>99.67455126164603</v>
      </c>
      <c r="G261" s="271">
        <v>4386985</v>
      </c>
      <c r="H261" s="271">
        <v>4688514</v>
      </c>
    </row>
    <row r="262" spans="1:8" s="311" customFormat="1" ht="12.75" customHeight="1">
      <c r="A262" s="305" t="s">
        <v>1529</v>
      </c>
      <c r="B262" s="108">
        <v>18108337</v>
      </c>
      <c r="C262" s="108">
        <v>15162812</v>
      </c>
      <c r="D262" s="108">
        <v>14608493</v>
      </c>
      <c r="E262" s="307">
        <v>80.67274758582194</v>
      </c>
      <c r="F262" s="308">
        <v>96.34422032008311</v>
      </c>
      <c r="G262" s="271">
        <v>1677809</v>
      </c>
      <c r="H262" s="271">
        <v>1512869</v>
      </c>
    </row>
    <row r="263" spans="1:8" ht="12.75" customHeight="1">
      <c r="A263" s="303" t="s">
        <v>1560</v>
      </c>
      <c r="B263" s="270">
        <v>15341</v>
      </c>
      <c r="C263" s="270">
        <v>8305</v>
      </c>
      <c r="D263" s="270">
        <v>8295</v>
      </c>
      <c r="E263" s="299">
        <v>54.07079069161072</v>
      </c>
      <c r="F263" s="300">
        <v>99.87959060806743</v>
      </c>
      <c r="G263" s="271">
        <v>0</v>
      </c>
      <c r="H263" s="271">
        <v>0</v>
      </c>
    </row>
    <row r="264" spans="1:8" ht="12.75" customHeight="1">
      <c r="A264" s="303" t="s">
        <v>1531</v>
      </c>
      <c r="B264" s="270">
        <v>139001424</v>
      </c>
      <c r="C264" s="270">
        <v>112208450</v>
      </c>
      <c r="D264" s="270">
        <v>106490075</v>
      </c>
      <c r="E264" s="299">
        <v>76.61077990107496</v>
      </c>
      <c r="F264" s="300">
        <v>94.9037928961678</v>
      </c>
      <c r="G264" s="271">
        <v>12336743</v>
      </c>
      <c r="H264" s="271">
        <v>10781616</v>
      </c>
    </row>
    <row r="265" spans="1:8" s="311" customFormat="1" ht="12.75" customHeight="1">
      <c r="A265" s="309" t="s">
        <v>1533</v>
      </c>
      <c r="B265" s="108">
        <v>0</v>
      </c>
      <c r="C265" s="312" t="s">
        <v>1083</v>
      </c>
      <c r="D265" s="108">
        <v>21243</v>
      </c>
      <c r="E265" s="307">
        <v>0</v>
      </c>
      <c r="F265" s="312" t="s">
        <v>1083</v>
      </c>
      <c r="G265" s="312" t="s">
        <v>1083</v>
      </c>
      <c r="H265" s="306">
        <v>0</v>
      </c>
    </row>
    <row r="266" spans="1:8" s="311" customFormat="1" ht="12.75" customHeight="1">
      <c r="A266" s="309" t="s">
        <v>1533</v>
      </c>
      <c r="B266" s="108">
        <v>0</v>
      </c>
      <c r="C266" s="312" t="s">
        <v>1083</v>
      </c>
      <c r="D266" s="108">
        <v>1504451</v>
      </c>
      <c r="E266" s="307">
        <v>0</v>
      </c>
      <c r="F266" s="312" t="s">
        <v>1083</v>
      </c>
      <c r="G266" s="312" t="s">
        <v>1083</v>
      </c>
      <c r="H266" s="306">
        <v>67339</v>
      </c>
    </row>
    <row r="267" spans="1:8" s="311" customFormat="1" ht="12.75" customHeight="1">
      <c r="A267" s="309" t="s">
        <v>1532</v>
      </c>
      <c r="B267" s="108">
        <v>15588186</v>
      </c>
      <c r="C267" s="306">
        <v>10572080</v>
      </c>
      <c r="D267" s="306">
        <v>10572080</v>
      </c>
      <c r="E267" s="307">
        <v>67.82110503428686</v>
      </c>
      <c r="F267" s="308">
        <v>100</v>
      </c>
      <c r="G267" s="306">
        <v>301508</v>
      </c>
      <c r="H267" s="306">
        <v>301508</v>
      </c>
    </row>
    <row r="268" spans="1:8" ht="24.75" customHeight="1">
      <c r="A268" s="273" t="s">
        <v>1534</v>
      </c>
      <c r="B268" s="270">
        <v>13787349</v>
      </c>
      <c r="C268" s="270">
        <v>10585763</v>
      </c>
      <c r="D268" s="270">
        <v>9951744</v>
      </c>
      <c r="E268" s="299">
        <v>72.18025742294621</v>
      </c>
      <c r="F268" s="300">
        <v>94.0106442964952</v>
      </c>
      <c r="G268" s="271">
        <v>1266428</v>
      </c>
      <c r="H268" s="271">
        <v>1130739</v>
      </c>
    </row>
    <row r="269" spans="1:8" ht="12.75" customHeight="1">
      <c r="A269" s="303" t="s">
        <v>1535</v>
      </c>
      <c r="B269" s="270">
        <v>96217472</v>
      </c>
      <c r="C269" s="270">
        <v>82526746</v>
      </c>
      <c r="D269" s="270">
        <v>81695045</v>
      </c>
      <c r="E269" s="299">
        <v>84.90666331370669</v>
      </c>
      <c r="F269" s="300">
        <v>98.99220429701663</v>
      </c>
      <c r="G269" s="271">
        <v>9041769</v>
      </c>
      <c r="H269" s="271">
        <v>8808514</v>
      </c>
    </row>
    <row r="270" spans="1:8" ht="12.75">
      <c r="A270" s="273" t="s">
        <v>1536</v>
      </c>
      <c r="B270" s="270">
        <v>333516</v>
      </c>
      <c r="C270" s="270">
        <v>244400</v>
      </c>
      <c r="D270" s="270">
        <v>7922</v>
      </c>
      <c r="E270" s="299">
        <v>2.3752983365115914</v>
      </c>
      <c r="F270" s="300">
        <v>3.241407528641571</v>
      </c>
      <c r="G270" s="271">
        <v>60000</v>
      </c>
      <c r="H270" s="271">
        <v>0</v>
      </c>
    </row>
    <row r="271" spans="1:8" ht="12.75" customHeight="1">
      <c r="A271" s="303" t="s">
        <v>1537</v>
      </c>
      <c r="B271" s="270">
        <v>8899817</v>
      </c>
      <c r="C271" s="270">
        <v>6882827</v>
      </c>
      <c r="D271" s="270">
        <v>5437649</v>
      </c>
      <c r="E271" s="299">
        <v>61.098436068966365</v>
      </c>
      <c r="F271" s="300">
        <v>79.0031334508335</v>
      </c>
      <c r="G271" s="270">
        <v>893005</v>
      </c>
      <c r="H271" s="270">
        <v>377220</v>
      </c>
    </row>
    <row r="272" spans="1:8" ht="12.75" customHeight="1">
      <c r="A272" s="303" t="s">
        <v>1538</v>
      </c>
      <c r="B272" s="270">
        <v>2279753</v>
      </c>
      <c r="C272" s="270">
        <v>2030753</v>
      </c>
      <c r="D272" s="270">
        <v>1441697</v>
      </c>
      <c r="E272" s="299">
        <v>63.23917547207966</v>
      </c>
      <c r="F272" s="300">
        <v>70.99322271098455</v>
      </c>
      <c r="G272" s="271">
        <v>381589</v>
      </c>
      <c r="H272" s="271">
        <v>20768</v>
      </c>
    </row>
    <row r="273" spans="1:8" ht="12" customHeight="1">
      <c r="A273" s="303" t="s">
        <v>1539</v>
      </c>
      <c r="B273" s="270">
        <v>6620064</v>
      </c>
      <c r="C273" s="270">
        <v>4852074</v>
      </c>
      <c r="D273" s="270">
        <v>3995952</v>
      </c>
      <c r="E273" s="299">
        <v>60.36122913615337</v>
      </c>
      <c r="F273" s="300">
        <v>82.35554527816352</v>
      </c>
      <c r="G273" s="271">
        <v>511416</v>
      </c>
      <c r="H273" s="271">
        <v>356452</v>
      </c>
    </row>
    <row r="274" spans="1:8" ht="12.75">
      <c r="A274" s="303"/>
      <c r="B274" s="270"/>
      <c r="C274" s="270"/>
      <c r="D274" s="270"/>
      <c r="E274" s="299"/>
      <c r="F274" s="300"/>
      <c r="G274" s="270"/>
      <c r="H274" s="270"/>
    </row>
    <row r="275" spans="1:8" ht="12.75" customHeight="1">
      <c r="A275" s="328" t="s">
        <v>1573</v>
      </c>
      <c r="B275" s="265"/>
      <c r="C275" s="265"/>
      <c r="D275" s="265"/>
      <c r="E275" s="299"/>
      <c r="F275" s="300"/>
      <c r="G275" s="265"/>
      <c r="H275" s="265"/>
    </row>
    <row r="276" spans="1:8" ht="12.75" customHeight="1">
      <c r="A276" s="294" t="s">
        <v>1522</v>
      </c>
      <c r="B276" s="265">
        <v>78621055</v>
      </c>
      <c r="C276" s="265">
        <v>64509226</v>
      </c>
      <c r="D276" s="265">
        <v>65559987</v>
      </c>
      <c r="E276" s="292">
        <v>83.38731526815558</v>
      </c>
      <c r="F276" s="296">
        <v>101.62885383247351</v>
      </c>
      <c r="G276" s="265">
        <v>6654148</v>
      </c>
      <c r="H276" s="265">
        <v>6560931</v>
      </c>
    </row>
    <row r="277" spans="1:8" ht="12.75" customHeight="1">
      <c r="A277" s="297" t="s">
        <v>1523</v>
      </c>
      <c r="B277" s="270">
        <v>66410207</v>
      </c>
      <c r="C277" s="270">
        <v>54733200</v>
      </c>
      <c r="D277" s="270">
        <v>54733200</v>
      </c>
      <c r="E277" s="299">
        <v>82.41684896419612</v>
      </c>
      <c r="F277" s="300">
        <v>100</v>
      </c>
      <c r="G277" s="271">
        <v>5394785</v>
      </c>
      <c r="H277" s="271">
        <v>5394785</v>
      </c>
    </row>
    <row r="278" spans="1:8" ht="12" customHeight="1">
      <c r="A278" s="297" t="s">
        <v>1524</v>
      </c>
      <c r="B278" s="270">
        <v>10811472</v>
      </c>
      <c r="C278" s="270">
        <v>8654597</v>
      </c>
      <c r="D278" s="270">
        <v>10423490</v>
      </c>
      <c r="E278" s="299">
        <v>96.4113859796335</v>
      </c>
      <c r="F278" s="300">
        <v>120.43876797498486</v>
      </c>
      <c r="G278" s="271">
        <v>1242631</v>
      </c>
      <c r="H278" s="271">
        <v>1150056</v>
      </c>
    </row>
    <row r="279" spans="1:8" ht="12.75" customHeight="1">
      <c r="A279" s="297" t="s">
        <v>1525</v>
      </c>
      <c r="B279" s="270">
        <v>1399376</v>
      </c>
      <c r="C279" s="270">
        <v>1121429</v>
      </c>
      <c r="D279" s="270">
        <v>403297</v>
      </c>
      <c r="E279" s="299">
        <v>28.81977395639199</v>
      </c>
      <c r="F279" s="300">
        <v>35.962776065181124</v>
      </c>
      <c r="G279" s="271">
        <v>16732</v>
      </c>
      <c r="H279" s="271">
        <v>16090</v>
      </c>
    </row>
    <row r="280" spans="1:8" ht="12.75" customHeight="1">
      <c r="A280" s="322" t="s">
        <v>1551</v>
      </c>
      <c r="B280" s="265">
        <v>79910477</v>
      </c>
      <c r="C280" s="265">
        <v>66046810</v>
      </c>
      <c r="D280" s="265">
        <v>58688458</v>
      </c>
      <c r="E280" s="292">
        <v>73.44275769996969</v>
      </c>
      <c r="F280" s="296">
        <v>88.85888357060698</v>
      </c>
      <c r="G280" s="265">
        <v>6636862</v>
      </c>
      <c r="H280" s="265">
        <v>5897304</v>
      </c>
    </row>
    <row r="281" spans="1:8" ht="12.75" customHeight="1">
      <c r="A281" s="303" t="s">
        <v>1553</v>
      </c>
      <c r="B281" s="270">
        <v>74396152</v>
      </c>
      <c r="C281" s="270">
        <v>61628301</v>
      </c>
      <c r="D281" s="270">
        <v>56379030</v>
      </c>
      <c r="E281" s="299">
        <v>75.78218561626682</v>
      </c>
      <c r="F281" s="300">
        <v>91.48236943932626</v>
      </c>
      <c r="G281" s="270">
        <v>6303698</v>
      </c>
      <c r="H281" s="270">
        <v>5650674</v>
      </c>
    </row>
    <row r="282" spans="1:8" ht="12.75" customHeight="1">
      <c r="A282" s="303" t="s">
        <v>1528</v>
      </c>
      <c r="B282" s="270">
        <v>72357861</v>
      </c>
      <c r="C282" s="270">
        <v>59880695</v>
      </c>
      <c r="D282" s="270">
        <v>55095822</v>
      </c>
      <c r="E282" s="299">
        <v>76.14351949956067</v>
      </c>
      <c r="F282" s="300">
        <v>92.00932287108559</v>
      </c>
      <c r="G282" s="271">
        <v>6170217</v>
      </c>
      <c r="H282" s="271">
        <v>5586472</v>
      </c>
    </row>
    <row r="283" spans="1:8" s="311" customFormat="1" ht="12.75" customHeight="1">
      <c r="A283" s="305" t="s">
        <v>1529</v>
      </c>
      <c r="B283" s="108">
        <v>35957074</v>
      </c>
      <c r="C283" s="108">
        <v>29700793</v>
      </c>
      <c r="D283" s="108">
        <v>28714542</v>
      </c>
      <c r="E283" s="307">
        <v>79.85783826570538</v>
      </c>
      <c r="F283" s="308">
        <v>96.67937822400904</v>
      </c>
      <c r="G283" s="306">
        <v>3138472</v>
      </c>
      <c r="H283" s="306">
        <v>2957228</v>
      </c>
    </row>
    <row r="284" spans="1:8" ht="12.75" customHeight="1">
      <c r="A284" s="303" t="s">
        <v>1560</v>
      </c>
      <c r="B284" s="270">
        <v>37045</v>
      </c>
      <c r="C284" s="270">
        <v>18522</v>
      </c>
      <c r="D284" s="270">
        <v>13191</v>
      </c>
      <c r="E284" s="299">
        <v>35.60804427048185</v>
      </c>
      <c r="F284" s="300">
        <v>71.21801101392938</v>
      </c>
      <c r="G284" s="271">
        <v>0</v>
      </c>
      <c r="H284" s="271">
        <v>0</v>
      </c>
    </row>
    <row r="285" spans="1:8" ht="12.75" customHeight="1">
      <c r="A285" s="303" t="s">
        <v>1531</v>
      </c>
      <c r="B285" s="270">
        <v>2001246</v>
      </c>
      <c r="C285" s="270">
        <v>1729084</v>
      </c>
      <c r="D285" s="270">
        <v>1270017</v>
      </c>
      <c r="E285" s="299">
        <v>63.46131360162619</v>
      </c>
      <c r="F285" s="300">
        <v>73.45027771930108</v>
      </c>
      <c r="G285" s="271">
        <v>133481</v>
      </c>
      <c r="H285" s="271">
        <v>64202</v>
      </c>
    </row>
    <row r="286" spans="1:8" ht="24" customHeight="1">
      <c r="A286" s="273" t="s">
        <v>1534</v>
      </c>
      <c r="B286" s="270">
        <v>1202427</v>
      </c>
      <c r="C286" s="270">
        <v>973756</v>
      </c>
      <c r="D286" s="270">
        <v>524340</v>
      </c>
      <c r="E286" s="299">
        <v>43.606805236409365</v>
      </c>
      <c r="F286" s="300">
        <v>53.8471649982131</v>
      </c>
      <c r="G286" s="271">
        <v>116736</v>
      </c>
      <c r="H286" s="271">
        <v>56871</v>
      </c>
    </row>
    <row r="287" spans="1:8" ht="12.75" customHeight="1">
      <c r="A287" s="303" t="s">
        <v>1535</v>
      </c>
      <c r="B287" s="270">
        <v>768217</v>
      </c>
      <c r="C287" s="270">
        <v>734726</v>
      </c>
      <c r="D287" s="270">
        <v>725076</v>
      </c>
      <c r="E287" s="299">
        <v>94.3842690281522</v>
      </c>
      <c r="F287" s="300">
        <v>98.68658520319138</v>
      </c>
      <c r="G287" s="271">
        <v>16745</v>
      </c>
      <c r="H287" s="271">
        <v>7331</v>
      </c>
    </row>
    <row r="288" spans="1:8" ht="12.75">
      <c r="A288" s="273" t="s">
        <v>1536</v>
      </c>
      <c r="B288" s="270">
        <v>30602</v>
      </c>
      <c r="C288" s="270">
        <v>20602</v>
      </c>
      <c r="D288" s="270">
        <v>20601</v>
      </c>
      <c r="E288" s="299">
        <v>67.31912946866217</v>
      </c>
      <c r="F288" s="300">
        <v>99.99514610232016</v>
      </c>
      <c r="G288" s="271">
        <v>0</v>
      </c>
      <c r="H288" s="271">
        <v>0</v>
      </c>
    </row>
    <row r="289" spans="1:8" ht="12.75" customHeight="1">
      <c r="A289" s="303" t="s">
        <v>1537</v>
      </c>
      <c r="B289" s="270">
        <v>5514325</v>
      </c>
      <c r="C289" s="270">
        <v>4418509</v>
      </c>
      <c r="D289" s="270">
        <v>2309428</v>
      </c>
      <c r="E289" s="299">
        <v>41.88052028126742</v>
      </c>
      <c r="F289" s="300">
        <v>52.26713355115945</v>
      </c>
      <c r="G289" s="270">
        <v>333164</v>
      </c>
      <c r="H289" s="270">
        <v>246630</v>
      </c>
    </row>
    <row r="290" spans="1:8" ht="12.75">
      <c r="A290" s="303" t="s">
        <v>1538</v>
      </c>
      <c r="B290" s="270">
        <v>2716925</v>
      </c>
      <c r="C290" s="270">
        <v>2173929</v>
      </c>
      <c r="D290" s="270">
        <v>1261551</v>
      </c>
      <c r="E290" s="299">
        <v>46.433044710472316</v>
      </c>
      <c r="F290" s="300">
        <v>58.030920053046806</v>
      </c>
      <c r="G290" s="271">
        <v>221114</v>
      </c>
      <c r="H290" s="271">
        <v>234680</v>
      </c>
    </row>
    <row r="291" spans="1:8" ht="14.25" customHeight="1">
      <c r="A291" s="303" t="s">
        <v>1539</v>
      </c>
      <c r="B291" s="270">
        <v>2797400</v>
      </c>
      <c r="C291" s="270">
        <v>2244580</v>
      </c>
      <c r="D291" s="270">
        <v>1047877</v>
      </c>
      <c r="E291" s="299">
        <v>37.45896189318653</v>
      </c>
      <c r="F291" s="300">
        <v>46.68476953372123</v>
      </c>
      <c r="G291" s="271">
        <v>112050</v>
      </c>
      <c r="H291" s="271">
        <v>11950</v>
      </c>
    </row>
    <row r="292" spans="1:8" ht="13.5" customHeight="1">
      <c r="A292" s="322" t="s">
        <v>1541</v>
      </c>
      <c r="B292" s="270">
        <v>-1289422</v>
      </c>
      <c r="C292" s="270">
        <v>-1537584</v>
      </c>
      <c r="D292" s="270">
        <v>6871529</v>
      </c>
      <c r="E292" s="316" t="s">
        <v>1083</v>
      </c>
      <c r="F292" s="317" t="s">
        <v>1083</v>
      </c>
      <c r="G292" s="270">
        <v>17286</v>
      </c>
      <c r="H292" s="270">
        <v>663627</v>
      </c>
    </row>
    <row r="293" spans="1:8" ht="38.25" customHeight="1">
      <c r="A293" s="320" t="s">
        <v>1545</v>
      </c>
      <c r="B293" s="270">
        <v>1289422</v>
      </c>
      <c r="C293" s="270">
        <v>1537584</v>
      </c>
      <c r="D293" s="270">
        <v>1537584</v>
      </c>
      <c r="E293" s="316" t="s">
        <v>1083</v>
      </c>
      <c r="F293" s="316" t="s">
        <v>1083</v>
      </c>
      <c r="G293" s="271">
        <v>-17286</v>
      </c>
      <c r="H293" s="271">
        <v>-17286</v>
      </c>
    </row>
    <row r="294" spans="1:8" ht="12.75">
      <c r="A294" s="320"/>
      <c r="B294" s="270"/>
      <c r="C294" s="270"/>
      <c r="D294" s="270"/>
      <c r="E294" s="316"/>
      <c r="F294" s="316"/>
      <c r="G294" s="270"/>
      <c r="H294" s="270"/>
    </row>
    <row r="295" spans="1:8" ht="12.75">
      <c r="A295" s="329" t="s">
        <v>1574</v>
      </c>
      <c r="B295" s="270"/>
      <c r="C295" s="270"/>
      <c r="D295" s="270"/>
      <c r="E295" s="292"/>
      <c r="F295" s="296"/>
      <c r="G295" s="270"/>
      <c r="H295" s="270"/>
    </row>
    <row r="296" spans="1:8" ht="12.75" customHeight="1">
      <c r="A296" s="294" t="s">
        <v>1522</v>
      </c>
      <c r="B296" s="265">
        <v>87379723</v>
      </c>
      <c r="C296" s="265">
        <v>63799104</v>
      </c>
      <c r="D296" s="265">
        <v>54571684</v>
      </c>
      <c r="E296" s="292">
        <v>62.45348706358339</v>
      </c>
      <c r="F296" s="296">
        <v>85.53675612748417</v>
      </c>
      <c r="G296" s="265">
        <v>10045266</v>
      </c>
      <c r="H296" s="265">
        <v>4098053</v>
      </c>
    </row>
    <row r="297" spans="1:8" ht="12.75" customHeight="1">
      <c r="A297" s="297" t="s">
        <v>1523</v>
      </c>
      <c r="B297" s="270">
        <v>37488410</v>
      </c>
      <c r="C297" s="270">
        <v>32274403</v>
      </c>
      <c r="D297" s="270">
        <v>32274403</v>
      </c>
      <c r="E297" s="299">
        <v>86.09168273607763</v>
      </c>
      <c r="F297" s="300">
        <v>100</v>
      </c>
      <c r="G297" s="271">
        <v>3376505</v>
      </c>
      <c r="H297" s="271">
        <v>3376505</v>
      </c>
    </row>
    <row r="298" spans="1:8" ht="12.75" customHeight="1">
      <c r="A298" s="297" t="s">
        <v>1524</v>
      </c>
      <c r="B298" s="270">
        <v>1957971</v>
      </c>
      <c r="C298" s="270">
        <v>1689568</v>
      </c>
      <c r="D298" s="270">
        <v>1737049</v>
      </c>
      <c r="E298" s="299">
        <v>88.71678896163426</v>
      </c>
      <c r="F298" s="300">
        <v>102.81024498570048</v>
      </c>
      <c r="G298" s="271">
        <v>195506</v>
      </c>
      <c r="H298" s="271">
        <v>153931</v>
      </c>
    </row>
    <row r="299" spans="1:8" ht="12.75" customHeight="1">
      <c r="A299" s="297" t="s">
        <v>1525</v>
      </c>
      <c r="B299" s="270">
        <v>47933342</v>
      </c>
      <c r="C299" s="270">
        <v>29835133</v>
      </c>
      <c r="D299" s="270">
        <v>20560232</v>
      </c>
      <c r="E299" s="299">
        <v>42.893383065174135</v>
      </c>
      <c r="F299" s="300">
        <v>68.91282167235521</v>
      </c>
      <c r="G299" s="271">
        <v>6473255</v>
      </c>
      <c r="H299" s="271">
        <v>567617</v>
      </c>
    </row>
    <row r="300" spans="1:8" ht="12.75" customHeight="1">
      <c r="A300" s="322" t="s">
        <v>1551</v>
      </c>
      <c r="B300" s="265">
        <v>85024009</v>
      </c>
      <c r="C300" s="265">
        <v>70540322</v>
      </c>
      <c r="D300" s="265">
        <v>33997319</v>
      </c>
      <c r="E300" s="292">
        <v>39.985551610486866</v>
      </c>
      <c r="F300" s="296">
        <v>48.195582379110775</v>
      </c>
      <c r="G300" s="265">
        <v>9101978</v>
      </c>
      <c r="H300" s="265">
        <v>4993316</v>
      </c>
    </row>
    <row r="301" spans="1:8" ht="12.75" customHeight="1">
      <c r="A301" s="303" t="s">
        <v>1553</v>
      </c>
      <c r="B301" s="270">
        <v>33357123</v>
      </c>
      <c r="C301" s="270">
        <v>28077661</v>
      </c>
      <c r="D301" s="270">
        <v>20157364</v>
      </c>
      <c r="E301" s="299">
        <v>60.42896445235999</v>
      </c>
      <c r="F301" s="300">
        <v>71.79146439584123</v>
      </c>
      <c r="G301" s="270">
        <v>2722800</v>
      </c>
      <c r="H301" s="270">
        <v>2232840</v>
      </c>
    </row>
    <row r="302" spans="1:8" ht="12.75" customHeight="1">
      <c r="A302" s="303" t="s">
        <v>1528</v>
      </c>
      <c r="B302" s="270">
        <v>26062968</v>
      </c>
      <c r="C302" s="270">
        <v>21789253</v>
      </c>
      <c r="D302" s="270">
        <v>16969387</v>
      </c>
      <c r="E302" s="299">
        <v>65.10918863883806</v>
      </c>
      <c r="F302" s="300">
        <v>77.87961799332909</v>
      </c>
      <c r="G302" s="271">
        <v>2308743</v>
      </c>
      <c r="H302" s="271">
        <v>1869323</v>
      </c>
    </row>
    <row r="303" spans="1:8" s="311" customFormat="1" ht="12.75" customHeight="1">
      <c r="A303" s="305" t="s">
        <v>1529</v>
      </c>
      <c r="B303" s="108">
        <v>6218443</v>
      </c>
      <c r="C303" s="108">
        <v>5218192</v>
      </c>
      <c r="D303" s="108">
        <v>4952254</v>
      </c>
      <c r="E303" s="307">
        <v>79.63816666004658</v>
      </c>
      <c r="F303" s="308">
        <v>94.90363712182304</v>
      </c>
      <c r="G303" s="306">
        <v>537914</v>
      </c>
      <c r="H303" s="306">
        <v>537836</v>
      </c>
    </row>
    <row r="304" spans="1:8" ht="12.75" customHeight="1">
      <c r="A304" s="303" t="s">
        <v>1531</v>
      </c>
      <c r="B304" s="270">
        <v>7294155</v>
      </c>
      <c r="C304" s="270">
        <v>6288408</v>
      </c>
      <c r="D304" s="270">
        <v>3187977</v>
      </c>
      <c r="E304" s="299">
        <v>43.70591247375467</v>
      </c>
      <c r="F304" s="300">
        <v>50.69609033001675</v>
      </c>
      <c r="G304" s="271">
        <v>414057</v>
      </c>
      <c r="H304" s="271">
        <v>363517</v>
      </c>
    </row>
    <row r="305" spans="1:8" ht="25.5" customHeight="1">
      <c r="A305" s="273" t="s">
        <v>1534</v>
      </c>
      <c r="B305" s="270">
        <v>2888988</v>
      </c>
      <c r="C305" s="270">
        <v>2691572</v>
      </c>
      <c r="D305" s="270">
        <v>2327217</v>
      </c>
      <c r="E305" s="299">
        <v>80.55474789095697</v>
      </c>
      <c r="F305" s="300">
        <v>86.46311523526029</v>
      </c>
      <c r="G305" s="271">
        <v>364057</v>
      </c>
      <c r="H305" s="271">
        <v>357787</v>
      </c>
    </row>
    <row r="306" spans="1:8" ht="12.75">
      <c r="A306" s="273" t="s">
        <v>1536</v>
      </c>
      <c r="B306" s="270">
        <v>305946</v>
      </c>
      <c r="C306" s="270">
        <v>270046</v>
      </c>
      <c r="D306" s="270">
        <v>257863</v>
      </c>
      <c r="E306" s="299">
        <v>84.28382786504808</v>
      </c>
      <c r="F306" s="300">
        <v>95.48854639579923</v>
      </c>
      <c r="G306" s="271">
        <v>0</v>
      </c>
      <c r="H306" s="271">
        <v>0</v>
      </c>
    </row>
    <row r="307" spans="1:8" ht="12.75" customHeight="1">
      <c r="A307" s="303" t="s">
        <v>1537</v>
      </c>
      <c r="B307" s="270">
        <v>51666886</v>
      </c>
      <c r="C307" s="270">
        <v>42462661</v>
      </c>
      <c r="D307" s="270">
        <v>13839955</v>
      </c>
      <c r="E307" s="299">
        <v>26.786895962725527</v>
      </c>
      <c r="F307" s="300">
        <v>32.59323526615536</v>
      </c>
      <c r="G307" s="270">
        <v>6379178</v>
      </c>
      <c r="H307" s="270">
        <v>2760476</v>
      </c>
    </row>
    <row r="308" spans="1:8" ht="12.75" customHeight="1">
      <c r="A308" s="303" t="s">
        <v>1538</v>
      </c>
      <c r="B308" s="270">
        <v>2469421</v>
      </c>
      <c r="C308" s="270">
        <v>2373739</v>
      </c>
      <c r="D308" s="270">
        <v>1359099</v>
      </c>
      <c r="E308" s="299">
        <v>55.037152433708144</v>
      </c>
      <c r="F308" s="300">
        <v>57.255620773808744</v>
      </c>
      <c r="G308" s="271">
        <v>119919</v>
      </c>
      <c r="H308" s="271">
        <v>150684</v>
      </c>
    </row>
    <row r="309" spans="1:8" ht="12.75" customHeight="1">
      <c r="A309" s="303" t="s">
        <v>1539</v>
      </c>
      <c r="B309" s="270">
        <v>49197465</v>
      </c>
      <c r="C309" s="270">
        <v>40088922</v>
      </c>
      <c r="D309" s="270">
        <v>12480856</v>
      </c>
      <c r="E309" s="299">
        <v>25.368900613070206</v>
      </c>
      <c r="F309" s="300">
        <v>31.13292994009667</v>
      </c>
      <c r="G309" s="271">
        <v>6259259</v>
      </c>
      <c r="H309" s="271">
        <v>2609792</v>
      </c>
    </row>
    <row r="310" spans="1:8" ht="13.5" customHeight="1">
      <c r="A310" s="322" t="s">
        <v>1541</v>
      </c>
      <c r="B310" s="270">
        <v>2355714</v>
      </c>
      <c r="C310" s="270">
        <v>-6741218</v>
      </c>
      <c r="D310" s="270">
        <v>20574365</v>
      </c>
      <c r="E310" s="316" t="s">
        <v>1083</v>
      </c>
      <c r="F310" s="317" t="s">
        <v>1083</v>
      </c>
      <c r="G310" s="270">
        <v>943288</v>
      </c>
      <c r="H310" s="270">
        <v>-895263</v>
      </c>
    </row>
    <row r="311" spans="1:8" ht="27.75" customHeight="1">
      <c r="A311" s="273" t="s">
        <v>1546</v>
      </c>
      <c r="B311" s="270">
        <v>-2355714</v>
      </c>
      <c r="C311" s="270">
        <v>6741218</v>
      </c>
      <c r="D311" s="270">
        <v>6741218</v>
      </c>
      <c r="E311" s="316" t="s">
        <v>1575</v>
      </c>
      <c r="F311" s="317" t="s">
        <v>1083</v>
      </c>
      <c r="G311" s="271">
        <v>-943288</v>
      </c>
      <c r="H311" s="271">
        <v>-943288</v>
      </c>
    </row>
    <row r="312" spans="1:8" ht="12.75">
      <c r="A312" s="273"/>
      <c r="B312" s="270"/>
      <c r="C312" s="270"/>
      <c r="D312" s="270"/>
      <c r="E312" s="316"/>
      <c r="F312" s="317"/>
      <c r="G312" s="270"/>
      <c r="H312" s="270"/>
    </row>
    <row r="313" spans="1:8" ht="12.75" customHeight="1">
      <c r="A313" s="328" t="s">
        <v>1576</v>
      </c>
      <c r="B313" s="265"/>
      <c r="C313" s="265"/>
      <c r="D313" s="265"/>
      <c r="E313" s="299"/>
      <c r="F313" s="300"/>
      <c r="G313" s="265"/>
      <c r="H313" s="265"/>
    </row>
    <row r="314" spans="1:8" ht="12.75" customHeight="1">
      <c r="A314" s="294" t="s">
        <v>1522</v>
      </c>
      <c r="B314" s="265">
        <v>55095340</v>
      </c>
      <c r="C314" s="265">
        <v>46950792</v>
      </c>
      <c r="D314" s="265">
        <v>46812267</v>
      </c>
      <c r="E314" s="292">
        <v>84.96592815290731</v>
      </c>
      <c r="F314" s="296">
        <v>99.7049570537596</v>
      </c>
      <c r="G314" s="265">
        <v>5280375</v>
      </c>
      <c r="H314" s="265">
        <v>5336058</v>
      </c>
    </row>
    <row r="315" spans="1:8" ht="12.75" customHeight="1">
      <c r="A315" s="297" t="s">
        <v>1523</v>
      </c>
      <c r="B315" s="270">
        <v>50102466</v>
      </c>
      <c r="C315" s="270">
        <v>42655082</v>
      </c>
      <c r="D315" s="270">
        <v>42655082</v>
      </c>
      <c r="E315" s="299">
        <v>85.13569372014544</v>
      </c>
      <c r="F315" s="300">
        <v>100</v>
      </c>
      <c r="G315" s="271">
        <v>4800640</v>
      </c>
      <c r="H315" s="271">
        <v>4800640</v>
      </c>
    </row>
    <row r="316" spans="1:8" ht="13.5" customHeight="1">
      <c r="A316" s="297" t="s">
        <v>1524</v>
      </c>
      <c r="B316" s="270">
        <v>4816269</v>
      </c>
      <c r="C316" s="270">
        <v>4119105</v>
      </c>
      <c r="D316" s="270">
        <v>4054297</v>
      </c>
      <c r="E316" s="299">
        <v>84.1792059372099</v>
      </c>
      <c r="F316" s="300">
        <v>98.42664850738207</v>
      </c>
      <c r="G316" s="271">
        <v>479735</v>
      </c>
      <c r="H316" s="271">
        <v>535418</v>
      </c>
    </row>
    <row r="317" spans="1:8" ht="13.5" customHeight="1">
      <c r="A317" s="297" t="s">
        <v>1525</v>
      </c>
      <c r="B317" s="270">
        <v>63680</v>
      </c>
      <c r="C317" s="270">
        <v>63680</v>
      </c>
      <c r="D317" s="270">
        <v>12548</v>
      </c>
      <c r="E317" s="299">
        <v>19.704773869346734</v>
      </c>
      <c r="F317" s="300">
        <v>19.704773869346734</v>
      </c>
      <c r="G317" s="271">
        <v>0</v>
      </c>
      <c r="H317" s="271">
        <v>0</v>
      </c>
    </row>
    <row r="318" spans="1:8" ht="13.5" customHeight="1">
      <c r="A318" s="297" t="s">
        <v>1566</v>
      </c>
      <c r="B318" s="270">
        <v>112925</v>
      </c>
      <c r="C318" s="270">
        <v>112925</v>
      </c>
      <c r="D318" s="270">
        <v>90340</v>
      </c>
      <c r="E318" s="299">
        <v>80</v>
      </c>
      <c r="F318" s="300">
        <v>80</v>
      </c>
      <c r="G318" s="271">
        <v>0</v>
      </c>
      <c r="H318" s="271">
        <v>0</v>
      </c>
    </row>
    <row r="319" spans="1:8" ht="12.75" customHeight="1">
      <c r="A319" s="322" t="s">
        <v>1526</v>
      </c>
      <c r="B319" s="265">
        <v>55095340</v>
      </c>
      <c r="C319" s="265">
        <v>46950792</v>
      </c>
      <c r="D319" s="265">
        <v>44227693</v>
      </c>
      <c r="E319" s="292">
        <v>80.27483449598459</v>
      </c>
      <c r="F319" s="296">
        <v>94.20009996849468</v>
      </c>
      <c r="G319" s="265">
        <v>5280375</v>
      </c>
      <c r="H319" s="265">
        <v>5769406</v>
      </c>
    </row>
    <row r="320" spans="1:8" ht="12.75" customHeight="1">
      <c r="A320" s="303" t="s">
        <v>1553</v>
      </c>
      <c r="B320" s="270">
        <v>52218327</v>
      </c>
      <c r="C320" s="270">
        <v>44469448</v>
      </c>
      <c r="D320" s="270">
        <v>42536985</v>
      </c>
      <c r="E320" s="299">
        <v>81.45987710406732</v>
      </c>
      <c r="F320" s="300">
        <v>95.65440299596253</v>
      </c>
      <c r="G320" s="270">
        <v>5090479</v>
      </c>
      <c r="H320" s="270">
        <v>5666205</v>
      </c>
    </row>
    <row r="321" spans="1:8" ht="12.75" customHeight="1">
      <c r="A321" s="303" t="s">
        <v>1528</v>
      </c>
      <c r="B321" s="270">
        <v>29112038</v>
      </c>
      <c r="C321" s="270">
        <v>24290754</v>
      </c>
      <c r="D321" s="270">
        <v>23495428</v>
      </c>
      <c r="E321" s="299">
        <v>80.70691581262707</v>
      </c>
      <c r="F321" s="300">
        <v>96.72580768797873</v>
      </c>
      <c r="G321" s="271">
        <v>2644419</v>
      </c>
      <c r="H321" s="271">
        <v>3302444</v>
      </c>
    </row>
    <row r="322" spans="1:8" ht="12.75" customHeight="1">
      <c r="A322" s="305" t="s">
        <v>1529</v>
      </c>
      <c r="B322" s="108">
        <v>17195864</v>
      </c>
      <c r="C322" s="108">
        <v>14526297</v>
      </c>
      <c r="D322" s="108">
        <v>14195195</v>
      </c>
      <c r="E322" s="307">
        <v>82.55005389668119</v>
      </c>
      <c r="F322" s="308">
        <v>97.72067168941953</v>
      </c>
      <c r="G322" s="306">
        <v>1701827</v>
      </c>
      <c r="H322" s="306">
        <v>1670601</v>
      </c>
    </row>
    <row r="323" spans="1:8" ht="12.75" customHeight="1">
      <c r="A323" s="303" t="s">
        <v>1531</v>
      </c>
      <c r="B323" s="270">
        <v>23106289</v>
      </c>
      <c r="C323" s="270">
        <v>20178694</v>
      </c>
      <c r="D323" s="270">
        <v>19041557</v>
      </c>
      <c r="E323" s="299">
        <v>82.40854686791116</v>
      </c>
      <c r="F323" s="300">
        <v>94.36466502737987</v>
      </c>
      <c r="G323" s="271">
        <v>2446060</v>
      </c>
      <c r="H323" s="271">
        <v>2363761</v>
      </c>
    </row>
    <row r="324" spans="1:8" ht="24.75" customHeight="1">
      <c r="A324" s="273" t="s">
        <v>1534</v>
      </c>
      <c r="B324" s="270">
        <v>22549188</v>
      </c>
      <c r="C324" s="270">
        <v>19713731</v>
      </c>
      <c r="D324" s="270">
        <v>18606251</v>
      </c>
      <c r="E324" s="299">
        <v>82.51406214716025</v>
      </c>
      <c r="F324" s="300">
        <v>94.38218975393345</v>
      </c>
      <c r="G324" s="271">
        <v>2399498</v>
      </c>
      <c r="H324" s="271">
        <v>2316227</v>
      </c>
    </row>
    <row r="325" spans="1:8" s="311" customFormat="1" ht="12.75">
      <c r="A325" s="309" t="s">
        <v>1533</v>
      </c>
      <c r="B325" s="108">
        <v>9292005</v>
      </c>
      <c r="C325" s="312" t="s">
        <v>1083</v>
      </c>
      <c r="D325" s="108">
        <v>8113336</v>
      </c>
      <c r="E325" s="307">
        <v>87.31523497888777</v>
      </c>
      <c r="F325" s="313" t="s">
        <v>1083</v>
      </c>
      <c r="G325" s="312" t="s">
        <v>1083</v>
      </c>
      <c r="H325" s="306">
        <v>1155543</v>
      </c>
    </row>
    <row r="326" spans="1:8" ht="12.75" customHeight="1">
      <c r="A326" s="303" t="s">
        <v>1535</v>
      </c>
      <c r="B326" s="270">
        <v>486057</v>
      </c>
      <c r="C326" s="271">
        <v>393919</v>
      </c>
      <c r="D326" s="270">
        <v>383772</v>
      </c>
      <c r="E326" s="299">
        <v>78.95617180701029</v>
      </c>
      <c r="F326" s="300">
        <v>97.42408972402956</v>
      </c>
      <c r="G326" s="271">
        <v>45982</v>
      </c>
      <c r="H326" s="271">
        <v>47091</v>
      </c>
    </row>
    <row r="327" spans="1:8" ht="12.75">
      <c r="A327" s="273" t="s">
        <v>1536</v>
      </c>
      <c r="B327" s="270">
        <v>69379</v>
      </c>
      <c r="C327" s="270">
        <v>69379</v>
      </c>
      <c r="D327" s="270">
        <v>51534</v>
      </c>
      <c r="E327" s="299">
        <v>74.278960492368</v>
      </c>
      <c r="F327" s="300">
        <v>74.278960492368</v>
      </c>
      <c r="G327" s="271">
        <v>580</v>
      </c>
      <c r="H327" s="271">
        <v>443</v>
      </c>
    </row>
    <row r="328" spans="1:8" ht="12.75" customHeight="1">
      <c r="A328" s="303" t="s">
        <v>1537</v>
      </c>
      <c r="B328" s="270">
        <v>2877013</v>
      </c>
      <c r="C328" s="270">
        <v>2481344</v>
      </c>
      <c r="D328" s="270">
        <v>1690708</v>
      </c>
      <c r="E328" s="299">
        <v>58.766088300609</v>
      </c>
      <c r="F328" s="300">
        <v>68.13678393644734</v>
      </c>
      <c r="G328" s="270">
        <v>189896</v>
      </c>
      <c r="H328" s="270">
        <v>103201</v>
      </c>
    </row>
    <row r="329" spans="1:8" ht="12.75" customHeight="1">
      <c r="A329" s="303" t="s">
        <v>1538</v>
      </c>
      <c r="B329" s="270">
        <v>639018</v>
      </c>
      <c r="C329" s="270">
        <v>572069</v>
      </c>
      <c r="D329" s="270">
        <v>364176</v>
      </c>
      <c r="E329" s="299">
        <v>56.98994394524098</v>
      </c>
      <c r="F329" s="300">
        <v>63.659453667302365</v>
      </c>
      <c r="G329" s="271">
        <v>35855</v>
      </c>
      <c r="H329" s="271">
        <v>89476</v>
      </c>
    </row>
    <row r="330" spans="1:8" ht="12.75">
      <c r="A330" s="303" t="s">
        <v>1539</v>
      </c>
      <c r="B330" s="270">
        <v>2237995</v>
      </c>
      <c r="C330" s="270">
        <v>1909275</v>
      </c>
      <c r="D330" s="270">
        <v>1326532</v>
      </c>
      <c r="E330" s="299">
        <v>59.27323340758134</v>
      </c>
      <c r="F330" s="300">
        <v>69.47830982964737</v>
      </c>
      <c r="G330" s="271">
        <v>154041</v>
      </c>
      <c r="H330" s="271">
        <v>13725</v>
      </c>
    </row>
    <row r="331" spans="1:8" ht="12.75">
      <c r="A331" s="303"/>
      <c r="B331" s="270"/>
      <c r="C331" s="270"/>
      <c r="D331" s="270"/>
      <c r="E331" s="299"/>
      <c r="F331" s="300"/>
      <c r="G331" s="270"/>
      <c r="H331" s="270"/>
    </row>
    <row r="332" spans="1:8" ht="12.75" customHeight="1">
      <c r="A332" s="328" t="s">
        <v>1577</v>
      </c>
      <c r="B332" s="270"/>
      <c r="C332" s="270"/>
      <c r="D332" s="270"/>
      <c r="E332" s="292"/>
      <c r="F332" s="296"/>
      <c r="G332" s="270"/>
      <c r="H332" s="270"/>
    </row>
    <row r="333" spans="1:8" ht="12.75" customHeight="1">
      <c r="A333" s="294" t="s">
        <v>1522</v>
      </c>
      <c r="B333" s="265">
        <v>3136585</v>
      </c>
      <c r="C333" s="265">
        <v>2591168</v>
      </c>
      <c r="D333" s="265">
        <v>2576592</v>
      </c>
      <c r="E333" s="292">
        <v>82.14641082578665</v>
      </c>
      <c r="F333" s="296">
        <v>99.43747375700842</v>
      </c>
      <c r="G333" s="265">
        <v>237383</v>
      </c>
      <c r="H333" s="265">
        <v>237383</v>
      </c>
    </row>
    <row r="334" spans="1:8" ht="12.75" customHeight="1">
      <c r="A334" s="297" t="s">
        <v>1523</v>
      </c>
      <c r="B334" s="270">
        <v>3044555</v>
      </c>
      <c r="C334" s="270">
        <v>2499138</v>
      </c>
      <c r="D334" s="270">
        <v>2499138</v>
      </c>
      <c r="E334" s="299">
        <v>82.08549361072473</v>
      </c>
      <c r="F334" s="300">
        <v>100</v>
      </c>
      <c r="G334" s="271">
        <v>237383</v>
      </c>
      <c r="H334" s="271">
        <v>237383</v>
      </c>
    </row>
    <row r="335" spans="1:8" ht="12.75" customHeight="1">
      <c r="A335" s="297" t="s">
        <v>1525</v>
      </c>
      <c r="B335" s="270">
        <v>92030</v>
      </c>
      <c r="C335" s="270">
        <v>92030</v>
      </c>
      <c r="D335" s="270">
        <v>77454</v>
      </c>
      <c r="E335" s="299">
        <v>84.16168640660653</v>
      </c>
      <c r="F335" s="300">
        <v>84.16168640660653</v>
      </c>
      <c r="G335" s="271">
        <v>0</v>
      </c>
      <c r="H335" s="271">
        <v>0</v>
      </c>
    </row>
    <row r="336" spans="1:8" ht="12.75" customHeight="1">
      <c r="A336" s="322" t="s">
        <v>1551</v>
      </c>
      <c r="B336" s="265">
        <v>3136585</v>
      </c>
      <c r="C336" s="265">
        <v>2591168</v>
      </c>
      <c r="D336" s="265">
        <v>2248672</v>
      </c>
      <c r="E336" s="292">
        <v>71.69172842438512</v>
      </c>
      <c r="F336" s="300">
        <v>86.78217699508484</v>
      </c>
      <c r="G336" s="265">
        <v>237383</v>
      </c>
      <c r="H336" s="265">
        <v>227116</v>
      </c>
    </row>
    <row r="337" spans="1:8" ht="12.75" customHeight="1">
      <c r="A337" s="303" t="s">
        <v>1553</v>
      </c>
      <c r="B337" s="270">
        <v>3041585</v>
      </c>
      <c r="C337" s="270">
        <v>2520668</v>
      </c>
      <c r="D337" s="270">
        <v>2237329</v>
      </c>
      <c r="E337" s="299">
        <v>73.55799689964279</v>
      </c>
      <c r="F337" s="300">
        <v>88.75936854833719</v>
      </c>
      <c r="G337" s="270">
        <v>237383</v>
      </c>
      <c r="H337" s="270">
        <v>226062</v>
      </c>
    </row>
    <row r="338" spans="1:8" ht="12.75" customHeight="1">
      <c r="A338" s="303" t="s">
        <v>1528</v>
      </c>
      <c r="B338" s="270">
        <v>3040785</v>
      </c>
      <c r="C338" s="270">
        <v>2519868</v>
      </c>
      <c r="D338" s="270">
        <v>2236581</v>
      </c>
      <c r="E338" s="299">
        <v>73.55275035887115</v>
      </c>
      <c r="F338" s="300">
        <v>88.7578635071361</v>
      </c>
      <c r="G338" s="271">
        <v>237383</v>
      </c>
      <c r="H338" s="271">
        <v>226062</v>
      </c>
    </row>
    <row r="339" spans="1:8" s="311" customFormat="1" ht="12.75">
      <c r="A339" s="305" t="s">
        <v>1529</v>
      </c>
      <c r="B339" s="108">
        <v>2025690</v>
      </c>
      <c r="C339" s="108">
        <v>1694149</v>
      </c>
      <c r="D339" s="108">
        <v>1500202</v>
      </c>
      <c r="E339" s="307">
        <v>74.0588145273956</v>
      </c>
      <c r="F339" s="308">
        <v>88.55195145173181</v>
      </c>
      <c r="G339" s="306">
        <v>176028</v>
      </c>
      <c r="H339" s="306">
        <v>164937</v>
      </c>
    </row>
    <row r="340" spans="1:8" ht="12.75">
      <c r="A340" s="303" t="s">
        <v>1531</v>
      </c>
      <c r="B340" s="270">
        <v>800</v>
      </c>
      <c r="C340" s="270">
        <v>800</v>
      </c>
      <c r="D340" s="270">
        <v>748</v>
      </c>
      <c r="E340" s="299">
        <v>93.5</v>
      </c>
      <c r="F340" s="300">
        <v>93.5</v>
      </c>
      <c r="G340" s="271">
        <v>0</v>
      </c>
      <c r="H340" s="271">
        <v>0</v>
      </c>
    </row>
    <row r="341" spans="1:8" ht="12.75">
      <c r="A341" s="273" t="s">
        <v>1536</v>
      </c>
      <c r="B341" s="270">
        <v>600</v>
      </c>
      <c r="C341" s="270">
        <v>600</v>
      </c>
      <c r="D341" s="270">
        <v>548</v>
      </c>
      <c r="E341" s="299">
        <v>91.33333333333333</v>
      </c>
      <c r="F341" s="300">
        <v>91.33333333333333</v>
      </c>
      <c r="G341" s="271">
        <v>0</v>
      </c>
      <c r="H341" s="271">
        <v>0</v>
      </c>
    </row>
    <row r="342" spans="1:8" ht="12.75" customHeight="1">
      <c r="A342" s="303" t="s">
        <v>1537</v>
      </c>
      <c r="B342" s="270">
        <v>95000</v>
      </c>
      <c r="C342" s="270">
        <v>70500</v>
      </c>
      <c r="D342" s="270">
        <v>11343</v>
      </c>
      <c r="E342" s="299">
        <v>11.94</v>
      </c>
      <c r="F342" s="300">
        <v>16.08936170212766</v>
      </c>
      <c r="G342" s="270">
        <v>0</v>
      </c>
      <c r="H342" s="270">
        <v>1054</v>
      </c>
    </row>
    <row r="343" spans="1:8" ht="12.75" customHeight="1">
      <c r="A343" s="303" t="s">
        <v>1538</v>
      </c>
      <c r="B343" s="270">
        <v>95000</v>
      </c>
      <c r="C343" s="270">
        <v>70500</v>
      </c>
      <c r="D343" s="270">
        <v>11343</v>
      </c>
      <c r="E343" s="299">
        <v>0</v>
      </c>
      <c r="F343" s="300">
        <v>16.08936170212766</v>
      </c>
      <c r="G343" s="271">
        <v>0</v>
      </c>
      <c r="H343" s="271">
        <v>1054</v>
      </c>
    </row>
    <row r="344" spans="1:8" ht="12.75" customHeight="1">
      <c r="A344" s="303"/>
      <c r="B344" s="270"/>
      <c r="C344" s="270"/>
      <c r="D344" s="270"/>
      <c r="E344" s="299"/>
      <c r="F344" s="300"/>
      <c r="G344" s="270"/>
      <c r="H344" s="270"/>
    </row>
    <row r="345" spans="1:8" ht="12.75" customHeight="1">
      <c r="A345" s="328" t="s">
        <v>1578</v>
      </c>
      <c r="B345" s="265"/>
      <c r="C345" s="265"/>
      <c r="D345" s="265"/>
      <c r="E345" s="292"/>
      <c r="F345" s="296"/>
      <c r="G345" s="265"/>
      <c r="H345" s="265"/>
    </row>
    <row r="346" spans="1:8" ht="12.75" customHeight="1">
      <c r="A346" s="294" t="s">
        <v>1522</v>
      </c>
      <c r="B346" s="265">
        <v>2489935</v>
      </c>
      <c r="C346" s="265">
        <v>2067757</v>
      </c>
      <c r="D346" s="265">
        <v>1984193</v>
      </c>
      <c r="E346" s="292">
        <v>79.68854608654443</v>
      </c>
      <c r="F346" s="296">
        <v>95.95871275009587</v>
      </c>
      <c r="G346" s="265">
        <v>271024</v>
      </c>
      <c r="H346" s="265">
        <v>186812</v>
      </c>
    </row>
    <row r="347" spans="1:8" ht="12.75" customHeight="1">
      <c r="A347" s="297" t="s">
        <v>1523</v>
      </c>
      <c r="B347" s="270">
        <v>2405398</v>
      </c>
      <c r="C347" s="270">
        <v>1983220</v>
      </c>
      <c r="D347" s="270">
        <v>1983220</v>
      </c>
      <c r="E347" s="299">
        <v>82.44872574102082</v>
      </c>
      <c r="F347" s="300">
        <v>100</v>
      </c>
      <c r="G347" s="271">
        <v>186687</v>
      </c>
      <c r="H347" s="271">
        <v>186687</v>
      </c>
    </row>
    <row r="348" spans="1:8" ht="12.75" customHeight="1">
      <c r="A348" s="297" t="s">
        <v>1524</v>
      </c>
      <c r="B348" s="270">
        <v>200</v>
      </c>
      <c r="C348" s="270">
        <v>200</v>
      </c>
      <c r="D348" s="270">
        <v>973</v>
      </c>
      <c r="E348" s="299">
        <v>486.5</v>
      </c>
      <c r="F348" s="300">
        <v>486.5</v>
      </c>
      <c r="G348" s="271">
        <v>0</v>
      </c>
      <c r="H348" s="271">
        <v>125</v>
      </c>
    </row>
    <row r="349" spans="1:8" ht="12.75" customHeight="1">
      <c r="A349" s="297" t="s">
        <v>1525</v>
      </c>
      <c r="B349" s="270">
        <v>84337</v>
      </c>
      <c r="C349" s="270">
        <v>84337</v>
      </c>
      <c r="D349" s="270">
        <v>0</v>
      </c>
      <c r="E349" s="299">
        <v>0</v>
      </c>
      <c r="F349" s="300">
        <v>0</v>
      </c>
      <c r="G349" s="271">
        <v>84337</v>
      </c>
      <c r="H349" s="271">
        <v>0</v>
      </c>
    </row>
    <row r="350" spans="1:8" ht="12.75" customHeight="1">
      <c r="A350" s="322" t="s">
        <v>1551</v>
      </c>
      <c r="B350" s="265">
        <v>2489935</v>
      </c>
      <c r="C350" s="265">
        <v>2067757</v>
      </c>
      <c r="D350" s="265">
        <v>1891902</v>
      </c>
      <c r="E350" s="292">
        <v>75.98198346543182</v>
      </c>
      <c r="F350" s="296">
        <v>91.49537397286045</v>
      </c>
      <c r="G350" s="265">
        <v>271024</v>
      </c>
      <c r="H350" s="265">
        <v>147913</v>
      </c>
    </row>
    <row r="351" spans="1:8" ht="12.75">
      <c r="A351" s="303" t="s">
        <v>1553</v>
      </c>
      <c r="B351" s="270">
        <v>2487543</v>
      </c>
      <c r="C351" s="270">
        <v>2065365</v>
      </c>
      <c r="D351" s="270">
        <v>1889510</v>
      </c>
      <c r="E351" s="299">
        <v>75.95888794686162</v>
      </c>
      <c r="F351" s="300">
        <v>91.48552435041748</v>
      </c>
      <c r="G351" s="270">
        <v>271024</v>
      </c>
      <c r="H351" s="270">
        <v>147913</v>
      </c>
    </row>
    <row r="352" spans="1:8" ht="12.75">
      <c r="A352" s="303" t="s">
        <v>1528</v>
      </c>
      <c r="B352" s="270">
        <v>2486233</v>
      </c>
      <c r="C352" s="270">
        <v>2064055</v>
      </c>
      <c r="D352" s="270">
        <v>1888200</v>
      </c>
      <c r="E352" s="299">
        <v>75.94622064786365</v>
      </c>
      <c r="F352" s="300">
        <v>91.48012044252697</v>
      </c>
      <c r="G352" s="271">
        <v>271024</v>
      </c>
      <c r="H352" s="271">
        <v>147913</v>
      </c>
    </row>
    <row r="353" spans="1:8" ht="12.75">
      <c r="A353" s="305" t="s">
        <v>1529</v>
      </c>
      <c r="B353" s="108">
        <v>1763895</v>
      </c>
      <c r="C353" s="108">
        <v>1448755</v>
      </c>
      <c r="D353" s="108">
        <v>1396631</v>
      </c>
      <c r="E353" s="307">
        <v>79.17880599468789</v>
      </c>
      <c r="F353" s="308">
        <v>96.40215219274481</v>
      </c>
      <c r="G353" s="306">
        <v>139212</v>
      </c>
      <c r="H353" s="306">
        <v>108924</v>
      </c>
    </row>
    <row r="354" spans="1:8" ht="12.75" customHeight="1">
      <c r="A354" s="303" t="s">
        <v>1531</v>
      </c>
      <c r="B354" s="270">
        <v>1310</v>
      </c>
      <c r="C354" s="270">
        <v>1310</v>
      </c>
      <c r="D354" s="270">
        <v>1310</v>
      </c>
      <c r="E354" s="299">
        <v>100</v>
      </c>
      <c r="F354" s="300">
        <v>100</v>
      </c>
      <c r="G354" s="271">
        <v>0</v>
      </c>
      <c r="H354" s="271">
        <v>0</v>
      </c>
    </row>
    <row r="355" spans="1:8" ht="12.75" customHeight="1">
      <c r="A355" s="273" t="s">
        <v>1536</v>
      </c>
      <c r="B355" s="270">
        <v>1310</v>
      </c>
      <c r="C355" s="270">
        <v>1310</v>
      </c>
      <c r="D355" s="270">
        <v>1310</v>
      </c>
      <c r="E355" s="299">
        <v>100</v>
      </c>
      <c r="F355" s="300">
        <v>100</v>
      </c>
      <c r="G355" s="271">
        <v>0</v>
      </c>
      <c r="H355" s="271">
        <v>0</v>
      </c>
    </row>
    <row r="356" spans="1:8" ht="12.75">
      <c r="A356" s="303" t="s">
        <v>1537</v>
      </c>
      <c r="B356" s="270">
        <v>2392</v>
      </c>
      <c r="C356" s="270">
        <v>2392</v>
      </c>
      <c r="D356" s="270">
        <v>2392</v>
      </c>
      <c r="E356" s="299">
        <v>100</v>
      </c>
      <c r="F356" s="300">
        <v>100</v>
      </c>
      <c r="G356" s="270">
        <v>0</v>
      </c>
      <c r="H356" s="270">
        <v>0</v>
      </c>
    </row>
    <row r="357" spans="1:8" ht="12.75">
      <c r="A357" s="303" t="s">
        <v>1538</v>
      </c>
      <c r="B357" s="270">
        <v>2392</v>
      </c>
      <c r="C357" s="270">
        <v>2392</v>
      </c>
      <c r="D357" s="270">
        <v>2392</v>
      </c>
      <c r="E357" s="299">
        <v>100</v>
      </c>
      <c r="F357" s="300">
        <v>100</v>
      </c>
      <c r="G357" s="271">
        <v>0</v>
      </c>
      <c r="H357" s="271">
        <v>0</v>
      </c>
    </row>
    <row r="358" spans="1:8" ht="12.75">
      <c r="A358" s="303"/>
      <c r="B358" s="270"/>
      <c r="C358" s="270"/>
      <c r="D358" s="270"/>
      <c r="E358" s="299"/>
      <c r="F358" s="300"/>
      <c r="G358" s="270"/>
      <c r="H358" s="270"/>
    </row>
    <row r="359" spans="1:8" ht="12.75" customHeight="1">
      <c r="A359" s="328" t="s">
        <v>1579</v>
      </c>
      <c r="B359" s="270"/>
      <c r="C359" s="270"/>
      <c r="D359" s="270"/>
      <c r="E359" s="299"/>
      <c r="F359" s="300"/>
      <c r="G359" s="270"/>
      <c r="H359" s="270"/>
    </row>
    <row r="360" spans="1:8" ht="12.75" customHeight="1">
      <c r="A360" s="294" t="s">
        <v>1522</v>
      </c>
      <c r="B360" s="265">
        <v>359388357</v>
      </c>
      <c r="C360" s="265">
        <v>297064029</v>
      </c>
      <c r="D360" s="265">
        <v>296599117</v>
      </c>
      <c r="E360" s="292">
        <v>82.52886083340758</v>
      </c>
      <c r="F360" s="296">
        <v>99.84349771274394</v>
      </c>
      <c r="G360" s="265">
        <v>32019497</v>
      </c>
      <c r="H360" s="265">
        <v>31978961</v>
      </c>
    </row>
    <row r="361" spans="1:8" ht="11.25" customHeight="1">
      <c r="A361" s="297" t="s">
        <v>1523</v>
      </c>
      <c r="B361" s="270">
        <v>345545381</v>
      </c>
      <c r="C361" s="270">
        <v>285591263</v>
      </c>
      <c r="D361" s="270">
        <v>285591263</v>
      </c>
      <c r="E361" s="299">
        <v>82.64942282646226</v>
      </c>
      <c r="F361" s="300">
        <v>100</v>
      </c>
      <c r="G361" s="271">
        <v>30612709</v>
      </c>
      <c r="H361" s="271">
        <v>30612709</v>
      </c>
    </row>
    <row r="362" spans="1:8" ht="12.75" customHeight="1">
      <c r="A362" s="297" t="s">
        <v>1524</v>
      </c>
      <c r="B362" s="270">
        <v>12738856</v>
      </c>
      <c r="C362" s="270">
        <v>10426176</v>
      </c>
      <c r="D362" s="270">
        <v>10391548</v>
      </c>
      <c r="E362" s="299">
        <v>81.57363581156739</v>
      </c>
      <c r="F362" s="300">
        <v>99.66787439613528</v>
      </c>
      <c r="G362" s="271">
        <v>1137707</v>
      </c>
      <c r="H362" s="271">
        <v>1363381</v>
      </c>
    </row>
    <row r="363" spans="1:8" ht="12.75">
      <c r="A363" s="297" t="s">
        <v>1525</v>
      </c>
      <c r="B363" s="270">
        <v>1104120</v>
      </c>
      <c r="C363" s="270">
        <v>1046590</v>
      </c>
      <c r="D363" s="270">
        <v>616306</v>
      </c>
      <c r="E363" s="299">
        <v>55.818751584972645</v>
      </c>
      <c r="F363" s="300">
        <v>58.887052236310296</v>
      </c>
      <c r="G363" s="271">
        <v>269081</v>
      </c>
      <c r="H363" s="271">
        <v>2871</v>
      </c>
    </row>
    <row r="364" spans="1:8" ht="12.75" customHeight="1">
      <c r="A364" s="322" t="s">
        <v>1551</v>
      </c>
      <c r="B364" s="265">
        <v>359388357</v>
      </c>
      <c r="C364" s="265">
        <v>297064029</v>
      </c>
      <c r="D364" s="265">
        <v>280814525</v>
      </c>
      <c r="E364" s="292">
        <v>78.13678977919699</v>
      </c>
      <c r="F364" s="296">
        <v>94.52996579400732</v>
      </c>
      <c r="G364" s="265">
        <v>32019497</v>
      </c>
      <c r="H364" s="265">
        <v>26819089</v>
      </c>
    </row>
    <row r="365" spans="1:8" ht="12.75" customHeight="1">
      <c r="A365" s="303" t="s">
        <v>1553</v>
      </c>
      <c r="B365" s="270">
        <v>356027582</v>
      </c>
      <c r="C365" s="270">
        <v>293907572</v>
      </c>
      <c r="D365" s="270">
        <v>278908920</v>
      </c>
      <c r="E365" s="299">
        <v>78.33913272483478</v>
      </c>
      <c r="F365" s="300">
        <v>94.89681334239324</v>
      </c>
      <c r="G365" s="270">
        <v>31374817</v>
      </c>
      <c r="H365" s="270">
        <v>26541408</v>
      </c>
    </row>
    <row r="366" spans="1:8" ht="12.75" customHeight="1">
      <c r="A366" s="303" t="s">
        <v>1528</v>
      </c>
      <c r="B366" s="270">
        <v>54335584</v>
      </c>
      <c r="C366" s="270">
        <v>45754530</v>
      </c>
      <c r="D366" s="270">
        <v>42852187</v>
      </c>
      <c r="E366" s="299">
        <v>78.86578894596956</v>
      </c>
      <c r="F366" s="300">
        <v>93.65670896411787</v>
      </c>
      <c r="G366" s="271">
        <v>4565895</v>
      </c>
      <c r="H366" s="271">
        <v>4247869</v>
      </c>
    </row>
    <row r="367" spans="1:8" s="311" customFormat="1" ht="12.75">
      <c r="A367" s="305" t="s">
        <v>1529</v>
      </c>
      <c r="B367" s="108">
        <v>24973277</v>
      </c>
      <c r="C367" s="108">
        <v>21016387</v>
      </c>
      <c r="D367" s="108">
        <v>19776716</v>
      </c>
      <c r="E367" s="307">
        <v>79.19151339249551</v>
      </c>
      <c r="F367" s="308">
        <v>94.1014076301507</v>
      </c>
      <c r="G367" s="306">
        <v>2263004</v>
      </c>
      <c r="H367" s="306">
        <v>1956252</v>
      </c>
    </row>
    <row r="368" spans="1:8" ht="12.75">
      <c r="A368" s="303" t="s">
        <v>1560</v>
      </c>
      <c r="B368" s="270">
        <v>454055</v>
      </c>
      <c r="C368" s="270">
        <v>410068</v>
      </c>
      <c r="D368" s="270">
        <v>396071</v>
      </c>
      <c r="E368" s="299">
        <v>87.22974089042076</v>
      </c>
      <c r="F368" s="300">
        <v>96.58666367529288</v>
      </c>
      <c r="G368" s="271">
        <v>0</v>
      </c>
      <c r="H368" s="271">
        <v>118</v>
      </c>
    </row>
    <row r="369" spans="1:8" ht="12.75">
      <c r="A369" s="303" t="s">
        <v>1531</v>
      </c>
      <c r="B369" s="270">
        <v>301237943</v>
      </c>
      <c r="C369" s="270">
        <v>247742974</v>
      </c>
      <c r="D369" s="270">
        <v>235660662</v>
      </c>
      <c r="E369" s="299">
        <v>78.23073669043079</v>
      </c>
      <c r="F369" s="300">
        <v>95.12304554800411</v>
      </c>
      <c r="G369" s="271">
        <v>26808922</v>
      </c>
      <c r="H369" s="271">
        <v>22293421</v>
      </c>
    </row>
    <row r="370" spans="1:8" ht="12.75" hidden="1">
      <c r="A370" s="309" t="s">
        <v>1533</v>
      </c>
      <c r="B370" s="306">
        <v>0</v>
      </c>
      <c r="C370" s="312"/>
      <c r="D370" s="306"/>
      <c r="E370" s="330">
        <v>0</v>
      </c>
      <c r="F370" s="313" t="s">
        <v>1083</v>
      </c>
      <c r="G370" s="312" t="s">
        <v>1083</v>
      </c>
      <c r="H370" s="312" t="s">
        <v>1083</v>
      </c>
    </row>
    <row r="371" spans="1:8" ht="25.5">
      <c r="A371" s="273" t="s">
        <v>1534</v>
      </c>
      <c r="B371" s="270">
        <v>300644564</v>
      </c>
      <c r="C371" s="270">
        <v>247280731</v>
      </c>
      <c r="D371" s="270">
        <v>235309832</v>
      </c>
      <c r="E371" s="299">
        <v>78.2684472552113</v>
      </c>
      <c r="F371" s="300">
        <v>95.15898430436135</v>
      </c>
      <c r="G371" s="271">
        <v>26719350</v>
      </c>
      <c r="H371" s="271">
        <v>22212578</v>
      </c>
    </row>
    <row r="372" spans="1:8" ht="12.75" customHeight="1">
      <c r="A372" s="303" t="s">
        <v>1535</v>
      </c>
      <c r="B372" s="270">
        <v>478782</v>
      </c>
      <c r="C372" s="270">
        <v>386500</v>
      </c>
      <c r="D372" s="270">
        <v>333004</v>
      </c>
      <c r="E372" s="299">
        <v>69.55232235129975</v>
      </c>
      <c r="F372" s="300">
        <v>86.1588615782665</v>
      </c>
      <c r="G372" s="271">
        <v>45050</v>
      </c>
      <c r="H372" s="271">
        <v>80842</v>
      </c>
    </row>
    <row r="373" spans="1:8" ht="12.75" customHeight="1">
      <c r="A373" s="273" t="s">
        <v>1536</v>
      </c>
      <c r="B373" s="270">
        <v>59666</v>
      </c>
      <c r="C373" s="270">
        <v>20812</v>
      </c>
      <c r="D373" s="270">
        <v>17826</v>
      </c>
      <c r="E373" s="299">
        <v>29.876311467167234</v>
      </c>
      <c r="F373" s="300">
        <v>85.6525081683644</v>
      </c>
      <c r="G373" s="271">
        <v>0</v>
      </c>
      <c r="H373" s="271">
        <v>0</v>
      </c>
    </row>
    <row r="374" spans="1:8" ht="12.75" customHeight="1">
      <c r="A374" s="303" t="s">
        <v>1537</v>
      </c>
      <c r="B374" s="270">
        <v>3360775</v>
      </c>
      <c r="C374" s="270">
        <v>3156457</v>
      </c>
      <c r="D374" s="270">
        <v>1905605</v>
      </c>
      <c r="E374" s="299">
        <v>56.701356086021825</v>
      </c>
      <c r="F374" s="300">
        <v>60.37164453689691</v>
      </c>
      <c r="G374" s="270">
        <v>644680</v>
      </c>
      <c r="H374" s="270">
        <v>277681</v>
      </c>
    </row>
    <row r="375" spans="1:8" ht="12" customHeight="1">
      <c r="A375" s="303" t="s">
        <v>1538</v>
      </c>
      <c r="B375" s="270">
        <v>3278892</v>
      </c>
      <c r="C375" s="270">
        <v>3074574</v>
      </c>
      <c r="D375" s="270">
        <v>1892774</v>
      </c>
      <c r="E375" s="299">
        <v>57.72602452291811</v>
      </c>
      <c r="F375" s="300">
        <v>61.56215462694995</v>
      </c>
      <c r="G375" s="271">
        <v>642797</v>
      </c>
      <c r="H375" s="271">
        <v>276274</v>
      </c>
    </row>
    <row r="376" spans="1:8" ht="12" customHeight="1">
      <c r="A376" s="303" t="s">
        <v>1539</v>
      </c>
      <c r="B376" s="270">
        <v>81883</v>
      </c>
      <c r="C376" s="270">
        <v>81883</v>
      </c>
      <c r="D376" s="270">
        <v>12831</v>
      </c>
      <c r="E376" s="299">
        <v>15.669919275063199</v>
      </c>
      <c r="F376" s="300">
        <v>15.669919275063199</v>
      </c>
      <c r="G376" s="271">
        <v>1883</v>
      </c>
      <c r="H376" s="271">
        <v>1407</v>
      </c>
    </row>
    <row r="377" spans="1:8" ht="12" customHeight="1">
      <c r="A377" s="303"/>
      <c r="B377" s="270"/>
      <c r="C377" s="270"/>
      <c r="D377" s="270"/>
      <c r="E377" s="299"/>
      <c r="F377" s="300"/>
      <c r="G377" s="270"/>
      <c r="H377" s="270"/>
    </row>
    <row r="378" spans="1:8" ht="12.75" customHeight="1">
      <c r="A378" s="328" t="s">
        <v>1580</v>
      </c>
      <c r="B378" s="265"/>
      <c r="C378" s="265"/>
      <c r="D378" s="265"/>
      <c r="E378" s="292"/>
      <c r="F378" s="296"/>
      <c r="G378" s="265"/>
      <c r="H378" s="265"/>
    </row>
    <row r="379" spans="1:8" ht="12.75" customHeight="1">
      <c r="A379" s="294" t="s">
        <v>1522</v>
      </c>
      <c r="B379" s="265">
        <v>595772</v>
      </c>
      <c r="C379" s="265">
        <v>504459</v>
      </c>
      <c r="D379" s="265">
        <v>504466</v>
      </c>
      <c r="E379" s="292">
        <v>84.67433850533426</v>
      </c>
      <c r="F379" s="296">
        <v>100.00138762515884</v>
      </c>
      <c r="G379" s="265">
        <v>53290</v>
      </c>
      <c r="H379" s="265">
        <v>53291</v>
      </c>
    </row>
    <row r="380" spans="1:8" ht="12.75" customHeight="1">
      <c r="A380" s="297" t="s">
        <v>1523</v>
      </c>
      <c r="B380" s="270">
        <v>584122</v>
      </c>
      <c r="C380" s="270">
        <v>494759</v>
      </c>
      <c r="D380" s="270">
        <v>494759</v>
      </c>
      <c r="E380" s="299">
        <v>84.70131239706774</v>
      </c>
      <c r="F380" s="300">
        <v>100</v>
      </c>
      <c r="G380" s="271">
        <v>52320</v>
      </c>
      <c r="H380" s="271">
        <v>52320</v>
      </c>
    </row>
    <row r="381" spans="1:8" ht="12.75" customHeight="1">
      <c r="A381" s="297" t="s">
        <v>1524</v>
      </c>
      <c r="B381" s="270">
        <v>11650</v>
      </c>
      <c r="C381" s="270">
        <v>9700</v>
      </c>
      <c r="D381" s="270">
        <v>9707</v>
      </c>
      <c r="E381" s="299">
        <v>83.32188841201716</v>
      </c>
      <c r="F381" s="300">
        <v>100.07216494845362</v>
      </c>
      <c r="G381" s="271">
        <v>970</v>
      </c>
      <c r="H381" s="271">
        <v>971</v>
      </c>
    </row>
    <row r="382" spans="1:8" ht="12.75" customHeight="1">
      <c r="A382" s="322" t="s">
        <v>1551</v>
      </c>
      <c r="B382" s="265">
        <v>595772</v>
      </c>
      <c r="C382" s="265">
        <v>504459</v>
      </c>
      <c r="D382" s="265">
        <v>465472</v>
      </c>
      <c r="E382" s="292">
        <v>78.12921721732475</v>
      </c>
      <c r="F382" s="296">
        <v>92.27152256179392</v>
      </c>
      <c r="G382" s="265">
        <v>53290</v>
      </c>
      <c r="H382" s="265">
        <v>41260</v>
      </c>
    </row>
    <row r="383" spans="1:8" ht="12.75" customHeight="1">
      <c r="A383" s="303" t="s">
        <v>1553</v>
      </c>
      <c r="B383" s="270">
        <v>545822</v>
      </c>
      <c r="C383" s="270">
        <v>454509</v>
      </c>
      <c r="D383" s="270">
        <v>440863</v>
      </c>
      <c r="E383" s="299">
        <v>80.77047095939702</v>
      </c>
      <c r="F383" s="300">
        <v>96.9976392106647</v>
      </c>
      <c r="G383" s="270">
        <v>48840</v>
      </c>
      <c r="H383" s="270">
        <v>38830</v>
      </c>
    </row>
    <row r="384" spans="1:8" ht="12.75" customHeight="1">
      <c r="A384" s="303" t="s">
        <v>1528</v>
      </c>
      <c r="B384" s="270">
        <v>542822</v>
      </c>
      <c r="C384" s="270">
        <v>451509</v>
      </c>
      <c r="D384" s="270">
        <v>440863</v>
      </c>
      <c r="E384" s="299">
        <v>81.21686298639334</v>
      </c>
      <c r="F384" s="300">
        <v>97.64212894981053</v>
      </c>
      <c r="G384" s="271">
        <v>45840</v>
      </c>
      <c r="H384" s="271">
        <v>38830</v>
      </c>
    </row>
    <row r="385" spans="1:8" s="311" customFormat="1" ht="12.75" customHeight="1">
      <c r="A385" s="305" t="s">
        <v>1529</v>
      </c>
      <c r="B385" s="108">
        <v>371058</v>
      </c>
      <c r="C385" s="108">
        <v>309598</v>
      </c>
      <c r="D385" s="108">
        <v>302045</v>
      </c>
      <c r="E385" s="307">
        <v>81.40102086466267</v>
      </c>
      <c r="F385" s="308">
        <v>97.56038475700748</v>
      </c>
      <c r="G385" s="306">
        <v>31380</v>
      </c>
      <c r="H385" s="306">
        <v>23805</v>
      </c>
    </row>
    <row r="386" spans="1:8" ht="12.75" customHeight="1">
      <c r="A386" s="303" t="s">
        <v>1531</v>
      </c>
      <c r="B386" s="270">
        <v>3000</v>
      </c>
      <c r="C386" s="270">
        <v>3000</v>
      </c>
      <c r="D386" s="270">
        <v>0</v>
      </c>
      <c r="E386" s="299">
        <v>0</v>
      </c>
      <c r="F386" s="300">
        <v>0</v>
      </c>
      <c r="G386" s="271">
        <v>3000</v>
      </c>
      <c r="H386" s="271">
        <v>0</v>
      </c>
    </row>
    <row r="387" spans="1:8" ht="12" customHeight="1">
      <c r="A387" s="273" t="s">
        <v>1536</v>
      </c>
      <c r="B387" s="270">
        <v>3000</v>
      </c>
      <c r="C387" s="270">
        <v>3000</v>
      </c>
      <c r="D387" s="270">
        <v>0</v>
      </c>
      <c r="E387" s="299">
        <v>0</v>
      </c>
      <c r="F387" s="300">
        <v>0</v>
      </c>
      <c r="G387" s="271">
        <v>3000</v>
      </c>
      <c r="H387" s="271">
        <v>0</v>
      </c>
    </row>
    <row r="388" spans="1:8" ht="12.75" customHeight="1">
      <c r="A388" s="303" t="s">
        <v>1537</v>
      </c>
      <c r="B388" s="270">
        <v>49950</v>
      </c>
      <c r="C388" s="270">
        <v>49950</v>
      </c>
      <c r="D388" s="270">
        <v>24609</v>
      </c>
      <c r="E388" s="299">
        <v>49.267267267267265</v>
      </c>
      <c r="F388" s="300">
        <v>49.267267267267265</v>
      </c>
      <c r="G388" s="270">
        <v>4450</v>
      </c>
      <c r="H388" s="270">
        <v>2430</v>
      </c>
    </row>
    <row r="389" spans="1:8" ht="12.75" customHeight="1">
      <c r="A389" s="303" t="s">
        <v>1538</v>
      </c>
      <c r="B389" s="270">
        <v>49950</v>
      </c>
      <c r="C389" s="270">
        <v>49950</v>
      </c>
      <c r="D389" s="270">
        <v>24609</v>
      </c>
      <c r="E389" s="299">
        <v>49.267267267267265</v>
      </c>
      <c r="F389" s="300">
        <v>49.267267267267265</v>
      </c>
      <c r="G389" s="271">
        <v>4450</v>
      </c>
      <c r="H389" s="271">
        <v>2430</v>
      </c>
    </row>
    <row r="390" spans="1:8" ht="12.75" customHeight="1">
      <c r="A390" s="303"/>
      <c r="B390" s="270"/>
      <c r="C390" s="270"/>
      <c r="D390" s="270" t="s">
        <v>1581</v>
      </c>
      <c r="E390" s="299"/>
      <c r="F390" s="308"/>
      <c r="G390" s="270"/>
      <c r="H390" s="270"/>
    </row>
    <row r="391" spans="1:8" ht="12.75" customHeight="1">
      <c r="A391" s="328" t="s">
        <v>1582</v>
      </c>
      <c r="B391" s="270"/>
      <c r="C391" s="270"/>
      <c r="D391" s="270"/>
      <c r="E391" s="292"/>
      <c r="F391" s="296"/>
      <c r="G391" s="270"/>
      <c r="H391" s="270"/>
    </row>
    <row r="392" spans="1:8" ht="12.75" customHeight="1">
      <c r="A392" s="294" t="s">
        <v>1522</v>
      </c>
      <c r="B392" s="265">
        <v>12015282</v>
      </c>
      <c r="C392" s="265">
        <v>10080618</v>
      </c>
      <c r="D392" s="265">
        <v>10083997</v>
      </c>
      <c r="E392" s="292">
        <v>83.92642802724065</v>
      </c>
      <c r="F392" s="296">
        <v>100.03351977031568</v>
      </c>
      <c r="G392" s="265">
        <v>981823</v>
      </c>
      <c r="H392" s="265">
        <v>982875</v>
      </c>
    </row>
    <row r="393" spans="1:8" ht="12.75" customHeight="1">
      <c r="A393" s="297" t="s">
        <v>1523</v>
      </c>
      <c r="B393" s="270">
        <v>12000282</v>
      </c>
      <c r="C393" s="270">
        <v>10068118</v>
      </c>
      <c r="D393" s="270">
        <v>10068118</v>
      </c>
      <c r="E393" s="299">
        <v>83.89901170655823</v>
      </c>
      <c r="F393" s="300">
        <v>100</v>
      </c>
      <c r="G393" s="271">
        <v>980573</v>
      </c>
      <c r="H393" s="271">
        <v>980573</v>
      </c>
    </row>
    <row r="394" spans="1:8" ht="12.75" customHeight="1">
      <c r="A394" s="297" t="s">
        <v>1524</v>
      </c>
      <c r="B394" s="270">
        <v>15000</v>
      </c>
      <c r="C394" s="270">
        <v>12500</v>
      </c>
      <c r="D394" s="270">
        <v>15879</v>
      </c>
      <c r="E394" s="299">
        <v>105.86</v>
      </c>
      <c r="F394" s="300">
        <v>127.03199999999998</v>
      </c>
      <c r="G394" s="271">
        <v>1250</v>
      </c>
      <c r="H394" s="271">
        <v>2302</v>
      </c>
    </row>
    <row r="395" spans="1:8" ht="12.75" customHeight="1">
      <c r="A395" s="322" t="s">
        <v>1551</v>
      </c>
      <c r="B395" s="265">
        <v>12015282</v>
      </c>
      <c r="C395" s="265">
        <v>10080618</v>
      </c>
      <c r="D395" s="265">
        <v>9913568</v>
      </c>
      <c r="E395" s="292">
        <v>82.50799273791493</v>
      </c>
      <c r="F395" s="296">
        <v>98.34285953500073</v>
      </c>
      <c r="G395" s="265">
        <v>981823</v>
      </c>
      <c r="H395" s="265">
        <v>999623</v>
      </c>
    </row>
    <row r="396" spans="1:8" ht="12.75" customHeight="1">
      <c r="A396" s="303" t="s">
        <v>1553</v>
      </c>
      <c r="B396" s="270">
        <v>11810285</v>
      </c>
      <c r="C396" s="270">
        <v>9905618</v>
      </c>
      <c r="D396" s="270">
        <v>9805677</v>
      </c>
      <c r="E396" s="299">
        <v>83.02659080623373</v>
      </c>
      <c r="F396" s="300">
        <v>98.99106749321446</v>
      </c>
      <c r="G396" s="270">
        <v>951823</v>
      </c>
      <c r="H396" s="270">
        <v>985242</v>
      </c>
    </row>
    <row r="397" spans="1:8" ht="12.75" customHeight="1">
      <c r="A397" s="303" t="s">
        <v>1528</v>
      </c>
      <c r="B397" s="270">
        <v>11487690</v>
      </c>
      <c r="C397" s="270">
        <v>9636788</v>
      </c>
      <c r="D397" s="270">
        <v>9581807</v>
      </c>
      <c r="E397" s="299">
        <v>83.40934513379104</v>
      </c>
      <c r="F397" s="300">
        <v>99.42946757778628</v>
      </c>
      <c r="G397" s="271">
        <v>924940</v>
      </c>
      <c r="H397" s="271">
        <v>958249</v>
      </c>
    </row>
    <row r="398" spans="1:8" s="311" customFormat="1" ht="12.75">
      <c r="A398" s="305" t="s">
        <v>1529</v>
      </c>
      <c r="B398" s="108">
        <v>7983214</v>
      </c>
      <c r="C398" s="108">
        <v>6717313</v>
      </c>
      <c r="D398" s="108">
        <v>6717084</v>
      </c>
      <c r="E398" s="307">
        <v>84.14009695844305</v>
      </c>
      <c r="F398" s="308">
        <v>99.99659089877157</v>
      </c>
      <c r="G398" s="306">
        <v>632990</v>
      </c>
      <c r="H398" s="306">
        <v>632768</v>
      </c>
    </row>
    <row r="399" spans="1:8" ht="12.75" customHeight="1">
      <c r="A399" s="303" t="s">
        <v>1531</v>
      </c>
      <c r="B399" s="270">
        <v>322595</v>
      </c>
      <c r="C399" s="270">
        <v>268830</v>
      </c>
      <c r="D399" s="270">
        <v>223870</v>
      </c>
      <c r="E399" s="299">
        <v>69.39661185077264</v>
      </c>
      <c r="F399" s="300">
        <v>83.2756760778187</v>
      </c>
      <c r="G399" s="271">
        <v>26883</v>
      </c>
      <c r="H399" s="271">
        <v>26993</v>
      </c>
    </row>
    <row r="400" spans="1:8" ht="12.75" customHeight="1">
      <c r="A400" s="303" t="s">
        <v>1583</v>
      </c>
      <c r="B400" s="270">
        <v>322595</v>
      </c>
      <c r="C400" s="270">
        <v>268830</v>
      </c>
      <c r="D400" s="270">
        <v>223870</v>
      </c>
      <c r="E400" s="299">
        <v>69.39661185077264</v>
      </c>
      <c r="F400" s="300">
        <v>83.2756760778187</v>
      </c>
      <c r="G400" s="271">
        <v>26883</v>
      </c>
      <c r="H400" s="271">
        <v>26993</v>
      </c>
    </row>
    <row r="401" spans="1:8" ht="12.75" customHeight="1">
      <c r="A401" s="303" t="s">
        <v>1537</v>
      </c>
      <c r="B401" s="270">
        <v>204997</v>
      </c>
      <c r="C401" s="270">
        <v>175000</v>
      </c>
      <c r="D401" s="270">
        <v>107891</v>
      </c>
      <c r="E401" s="299">
        <v>52.630526300384886</v>
      </c>
      <c r="F401" s="300">
        <v>61.651999999999994</v>
      </c>
      <c r="G401" s="270">
        <v>30000</v>
      </c>
      <c r="H401" s="270">
        <v>14381</v>
      </c>
    </row>
    <row r="402" spans="1:8" ht="12" customHeight="1">
      <c r="A402" s="303" t="s">
        <v>1538</v>
      </c>
      <c r="B402" s="270">
        <v>204997</v>
      </c>
      <c r="C402" s="270">
        <v>175000</v>
      </c>
      <c r="D402" s="270">
        <v>107891</v>
      </c>
      <c r="E402" s="299">
        <v>52.630526300384886</v>
      </c>
      <c r="F402" s="300">
        <v>61.651999999999994</v>
      </c>
      <c r="G402" s="271">
        <v>30000</v>
      </c>
      <c r="H402" s="271">
        <v>14381</v>
      </c>
    </row>
    <row r="403" spans="1:8" ht="12" customHeight="1">
      <c r="A403" s="303"/>
      <c r="B403" s="270"/>
      <c r="C403" s="270"/>
      <c r="D403" s="270"/>
      <c r="E403" s="299"/>
      <c r="F403" s="300"/>
      <c r="G403" s="270"/>
      <c r="H403" s="270"/>
    </row>
    <row r="404" spans="1:8" ht="12.75" customHeight="1">
      <c r="A404" s="289" t="s">
        <v>1584</v>
      </c>
      <c r="B404" s="265"/>
      <c r="C404" s="265"/>
      <c r="D404" s="265"/>
      <c r="E404" s="292"/>
      <c r="F404" s="296"/>
      <c r="G404" s="265"/>
      <c r="H404" s="265"/>
    </row>
    <row r="405" spans="1:8" ht="12.75" customHeight="1">
      <c r="A405" s="294" t="s">
        <v>1522</v>
      </c>
      <c r="B405" s="265">
        <v>1903203</v>
      </c>
      <c r="C405" s="265">
        <v>1826309</v>
      </c>
      <c r="D405" s="265">
        <v>1826459</v>
      </c>
      <c r="E405" s="292">
        <v>95.9676398156161</v>
      </c>
      <c r="F405" s="296">
        <v>100.0082132870177</v>
      </c>
      <c r="G405" s="265">
        <v>1138008</v>
      </c>
      <c r="H405" s="265">
        <v>1138158</v>
      </c>
    </row>
    <row r="406" spans="1:8" ht="12.75" customHeight="1">
      <c r="A406" s="297" t="s">
        <v>1523</v>
      </c>
      <c r="B406" s="270">
        <v>1903203</v>
      </c>
      <c r="C406" s="270">
        <v>1826309</v>
      </c>
      <c r="D406" s="270">
        <v>1826309</v>
      </c>
      <c r="E406" s="299">
        <v>95.95975836524006</v>
      </c>
      <c r="F406" s="300">
        <v>100</v>
      </c>
      <c r="G406" s="271">
        <v>1138008</v>
      </c>
      <c r="H406" s="271">
        <v>1138008</v>
      </c>
    </row>
    <row r="407" spans="1:8" ht="12.75" customHeight="1" hidden="1">
      <c r="A407" s="297" t="s">
        <v>1524</v>
      </c>
      <c r="B407" s="270"/>
      <c r="C407" s="270">
        <v>0</v>
      </c>
      <c r="D407" s="270">
        <v>150</v>
      </c>
      <c r="E407" s="299">
        <v>0</v>
      </c>
      <c r="F407" s="300">
        <v>0</v>
      </c>
      <c r="G407" s="271">
        <v>0</v>
      </c>
      <c r="H407" s="271">
        <v>150</v>
      </c>
    </row>
    <row r="408" spans="1:8" ht="12.75" customHeight="1">
      <c r="A408" s="322" t="s">
        <v>1551</v>
      </c>
      <c r="B408" s="265">
        <v>1903203</v>
      </c>
      <c r="C408" s="265">
        <v>1826309</v>
      </c>
      <c r="D408" s="265">
        <v>1646947</v>
      </c>
      <c r="E408" s="292">
        <v>86.53554034961063</v>
      </c>
      <c r="F408" s="296">
        <v>90.1789894262143</v>
      </c>
      <c r="G408" s="265">
        <v>1138008</v>
      </c>
      <c r="H408" s="265">
        <v>1205721</v>
      </c>
    </row>
    <row r="409" spans="1:8" ht="12.75" customHeight="1">
      <c r="A409" s="303" t="s">
        <v>1553</v>
      </c>
      <c r="B409" s="270">
        <v>1899203</v>
      </c>
      <c r="C409" s="270">
        <v>1822309</v>
      </c>
      <c r="D409" s="270">
        <v>1642948</v>
      </c>
      <c r="E409" s="299">
        <v>86.50723487694574</v>
      </c>
      <c r="F409" s="300">
        <v>90.1574870123563</v>
      </c>
      <c r="G409" s="270">
        <v>1138008</v>
      </c>
      <c r="H409" s="270">
        <v>1205205</v>
      </c>
    </row>
    <row r="410" spans="1:8" ht="12.75" customHeight="1">
      <c r="A410" s="303" t="s">
        <v>1528</v>
      </c>
      <c r="B410" s="270">
        <v>1898429</v>
      </c>
      <c r="C410" s="270">
        <v>1821535</v>
      </c>
      <c r="D410" s="270">
        <v>1642175</v>
      </c>
      <c r="E410" s="299">
        <v>86.50178647713452</v>
      </c>
      <c r="F410" s="300">
        <v>90.15335966643518</v>
      </c>
      <c r="G410" s="267">
        <v>1138008</v>
      </c>
      <c r="H410" s="267">
        <v>1205205</v>
      </c>
    </row>
    <row r="411" spans="1:8" s="311" customFormat="1" ht="12.75">
      <c r="A411" s="305" t="s">
        <v>1529</v>
      </c>
      <c r="B411" s="108">
        <v>1054156</v>
      </c>
      <c r="C411" s="108">
        <v>1017245</v>
      </c>
      <c r="D411" s="108">
        <v>935791</v>
      </c>
      <c r="E411" s="307">
        <v>88.77158598917049</v>
      </c>
      <c r="F411" s="308">
        <v>91.99268612772734</v>
      </c>
      <c r="G411" s="306">
        <v>805315</v>
      </c>
      <c r="H411" s="306">
        <v>775178</v>
      </c>
    </row>
    <row r="412" spans="1:8" ht="12.75">
      <c r="A412" s="303" t="s">
        <v>1531</v>
      </c>
      <c r="B412" s="270">
        <v>774</v>
      </c>
      <c r="C412" s="270">
        <v>774</v>
      </c>
      <c r="D412" s="270">
        <v>773</v>
      </c>
      <c r="E412" s="299">
        <v>99.87080103359173</v>
      </c>
      <c r="F412" s="300">
        <v>99.87080103359173</v>
      </c>
      <c r="G412" s="271">
        <v>0</v>
      </c>
      <c r="H412" s="271">
        <v>0</v>
      </c>
    </row>
    <row r="413" spans="1:8" ht="12.75">
      <c r="A413" s="273" t="s">
        <v>1536</v>
      </c>
      <c r="B413" s="270">
        <v>774</v>
      </c>
      <c r="C413" s="270">
        <v>774</v>
      </c>
      <c r="D413" s="270">
        <v>773</v>
      </c>
      <c r="E413" s="299">
        <v>99.87080103359173</v>
      </c>
      <c r="F413" s="300">
        <v>99.87080103359173</v>
      </c>
      <c r="G413" s="271">
        <v>0</v>
      </c>
      <c r="H413" s="271">
        <v>0</v>
      </c>
    </row>
    <row r="414" spans="1:8" ht="12.75">
      <c r="A414" s="303" t="s">
        <v>1537</v>
      </c>
      <c r="B414" s="270">
        <v>4000</v>
      </c>
      <c r="C414" s="270">
        <v>4000</v>
      </c>
      <c r="D414" s="270">
        <v>3999</v>
      </c>
      <c r="E414" s="299">
        <v>99.975</v>
      </c>
      <c r="F414" s="300">
        <v>99.975</v>
      </c>
      <c r="G414" s="270">
        <v>0</v>
      </c>
      <c r="H414" s="270">
        <v>516</v>
      </c>
    </row>
    <row r="415" spans="1:8" ht="12.75">
      <c r="A415" s="303" t="s">
        <v>1538</v>
      </c>
      <c r="B415" s="270">
        <v>4000</v>
      </c>
      <c r="C415" s="270">
        <v>4000</v>
      </c>
      <c r="D415" s="270">
        <v>3999</v>
      </c>
      <c r="E415" s="299">
        <v>99.975</v>
      </c>
      <c r="F415" s="300">
        <v>99.975</v>
      </c>
      <c r="G415" s="271">
        <v>0</v>
      </c>
      <c r="H415" s="271">
        <v>516</v>
      </c>
    </row>
    <row r="416" spans="1:8" ht="12.75">
      <c r="A416" s="303"/>
      <c r="B416" s="270"/>
      <c r="C416" s="270"/>
      <c r="D416" s="270"/>
      <c r="E416" s="299"/>
      <c r="F416" s="308"/>
      <c r="G416" s="270"/>
      <c r="H416" s="270"/>
    </row>
    <row r="417" spans="1:8" ht="15" customHeight="1">
      <c r="A417" s="329" t="s">
        <v>1585</v>
      </c>
      <c r="B417" s="270"/>
      <c r="C417" s="270"/>
      <c r="D417" s="270"/>
      <c r="E417" s="299"/>
      <c r="F417" s="300"/>
      <c r="G417" s="270"/>
      <c r="H417" s="270"/>
    </row>
    <row r="418" spans="1:8" ht="12.75" customHeight="1">
      <c r="A418" s="294" t="s">
        <v>1522</v>
      </c>
      <c r="B418" s="265">
        <v>8740957</v>
      </c>
      <c r="C418" s="265">
        <v>7241603</v>
      </c>
      <c r="D418" s="265">
        <v>6766584</v>
      </c>
      <c r="E418" s="292">
        <v>77.41239317388245</v>
      </c>
      <c r="F418" s="296">
        <v>93.44041643818365</v>
      </c>
      <c r="G418" s="265">
        <v>722820</v>
      </c>
      <c r="H418" s="265">
        <v>694421</v>
      </c>
    </row>
    <row r="419" spans="1:8" ht="12.75" customHeight="1">
      <c r="A419" s="297" t="s">
        <v>1523</v>
      </c>
      <c r="B419" s="270">
        <v>7701835</v>
      </c>
      <c r="C419" s="270">
        <v>6345829</v>
      </c>
      <c r="D419" s="270">
        <v>6345829</v>
      </c>
      <c r="E419" s="299">
        <v>82.3937282478786</v>
      </c>
      <c r="F419" s="300">
        <v>100</v>
      </c>
      <c r="G419" s="271">
        <v>654332</v>
      </c>
      <c r="H419" s="271">
        <v>654332</v>
      </c>
    </row>
    <row r="420" spans="1:8" ht="12.75" customHeight="1">
      <c r="A420" s="297" t="s">
        <v>1524</v>
      </c>
      <c r="B420" s="270">
        <v>735763</v>
      </c>
      <c r="C420" s="270">
        <v>592415</v>
      </c>
      <c r="D420" s="270">
        <v>314423</v>
      </c>
      <c r="E420" s="299">
        <v>42.73427720611121</v>
      </c>
      <c r="F420" s="300">
        <v>53.074787100259115</v>
      </c>
      <c r="G420" s="271">
        <v>68488</v>
      </c>
      <c r="H420" s="271">
        <v>40089</v>
      </c>
    </row>
    <row r="421" spans="1:8" ht="12.75" customHeight="1">
      <c r="A421" s="297" t="s">
        <v>1525</v>
      </c>
      <c r="B421" s="270">
        <v>303359</v>
      </c>
      <c r="C421" s="270">
        <v>303359</v>
      </c>
      <c r="D421" s="270">
        <v>106332</v>
      </c>
      <c r="E421" s="299">
        <v>35.0515395950013</v>
      </c>
      <c r="F421" s="300">
        <v>35.0515395950013</v>
      </c>
      <c r="G421" s="271">
        <v>0</v>
      </c>
      <c r="H421" s="271">
        <v>0</v>
      </c>
    </row>
    <row r="422" spans="1:8" ht="12.75" customHeight="1">
      <c r="A422" s="322" t="s">
        <v>1551</v>
      </c>
      <c r="B422" s="265">
        <v>8740957</v>
      </c>
      <c r="C422" s="265">
        <v>7241603</v>
      </c>
      <c r="D422" s="265">
        <v>5413461</v>
      </c>
      <c r="E422" s="292">
        <v>61.93213168764016</v>
      </c>
      <c r="F422" s="296">
        <v>74.75500935359202</v>
      </c>
      <c r="G422" s="265">
        <v>722820</v>
      </c>
      <c r="H422" s="265">
        <v>562799</v>
      </c>
    </row>
    <row r="423" spans="1:8" ht="12.75" customHeight="1">
      <c r="A423" s="303" t="s">
        <v>1553</v>
      </c>
      <c r="B423" s="270">
        <v>8678914</v>
      </c>
      <c r="C423" s="270">
        <v>7182795</v>
      </c>
      <c r="D423" s="270">
        <v>5398660</v>
      </c>
      <c r="E423" s="299">
        <v>62.204326486009656</v>
      </c>
      <c r="F423" s="300">
        <v>75.16099234350973</v>
      </c>
      <c r="G423" s="270">
        <v>722820</v>
      </c>
      <c r="H423" s="270">
        <v>561897</v>
      </c>
    </row>
    <row r="424" spans="1:8" ht="12.75" customHeight="1">
      <c r="A424" s="303" t="s">
        <v>1528</v>
      </c>
      <c r="B424" s="270">
        <v>2599757</v>
      </c>
      <c r="C424" s="270">
        <v>2224433</v>
      </c>
      <c r="D424" s="270">
        <v>1531669</v>
      </c>
      <c r="E424" s="299">
        <v>58.91585252006245</v>
      </c>
      <c r="F424" s="300">
        <v>68.856603008497</v>
      </c>
      <c r="G424" s="271">
        <v>186520</v>
      </c>
      <c r="H424" s="271">
        <v>174798</v>
      </c>
    </row>
    <row r="425" spans="1:8" s="311" customFormat="1" ht="12.75" customHeight="1">
      <c r="A425" s="305" t="s">
        <v>1529</v>
      </c>
      <c r="B425" s="108">
        <v>1391400</v>
      </c>
      <c r="C425" s="108">
        <v>1150669</v>
      </c>
      <c r="D425" s="108">
        <v>838358</v>
      </c>
      <c r="E425" s="307">
        <v>60.252838867327874</v>
      </c>
      <c r="F425" s="308">
        <v>72.85831112161708</v>
      </c>
      <c r="G425" s="306">
        <v>120364</v>
      </c>
      <c r="H425" s="306">
        <v>111845</v>
      </c>
    </row>
    <row r="426" spans="1:8" ht="12.75" customHeight="1">
      <c r="A426" s="303" t="s">
        <v>1531</v>
      </c>
      <c r="B426" s="270">
        <v>6079157</v>
      </c>
      <c r="C426" s="270">
        <v>4958362</v>
      </c>
      <c r="D426" s="270">
        <v>3866991</v>
      </c>
      <c r="E426" s="299">
        <v>63.610645357571784</v>
      </c>
      <c r="F426" s="300">
        <v>77.98928355775556</v>
      </c>
      <c r="G426" s="271">
        <v>536300</v>
      </c>
      <c r="H426" s="271">
        <v>387099</v>
      </c>
    </row>
    <row r="427" spans="1:8" s="311" customFormat="1" ht="15.75" customHeight="1">
      <c r="A427" s="309" t="s">
        <v>1532</v>
      </c>
      <c r="B427" s="108">
        <v>7021</v>
      </c>
      <c r="C427" s="306">
        <v>5850</v>
      </c>
      <c r="D427" s="306">
        <v>0</v>
      </c>
      <c r="E427" s="307">
        <v>0</v>
      </c>
      <c r="F427" s="308">
        <v>0</v>
      </c>
      <c r="G427" s="306">
        <v>585</v>
      </c>
      <c r="H427" s="306">
        <v>0</v>
      </c>
    </row>
    <row r="428" spans="1:8" s="311" customFormat="1" ht="12.75" customHeight="1">
      <c r="A428" s="309" t="s">
        <v>1533</v>
      </c>
      <c r="B428" s="108">
        <v>290309</v>
      </c>
      <c r="C428" s="312" t="s">
        <v>1083</v>
      </c>
      <c r="D428" s="108">
        <v>285131</v>
      </c>
      <c r="E428" s="307">
        <v>98.2163832330379</v>
      </c>
      <c r="F428" s="313" t="s">
        <v>1083</v>
      </c>
      <c r="G428" s="312" t="s">
        <v>1083</v>
      </c>
      <c r="H428" s="306">
        <v>11898</v>
      </c>
    </row>
    <row r="429" spans="1:8" ht="24.75" customHeight="1">
      <c r="A429" s="273" t="s">
        <v>1534</v>
      </c>
      <c r="B429" s="270">
        <v>47360</v>
      </c>
      <c r="C429" s="270">
        <v>47360</v>
      </c>
      <c r="D429" s="270">
        <v>47341</v>
      </c>
      <c r="E429" s="299">
        <v>99.95988175675676</v>
      </c>
      <c r="F429" s="300">
        <v>99.95988175675676</v>
      </c>
      <c r="G429" s="271">
        <v>0</v>
      </c>
      <c r="H429" s="271">
        <v>87</v>
      </c>
    </row>
    <row r="430" spans="1:8" ht="12" customHeight="1">
      <c r="A430" s="303" t="s">
        <v>1583</v>
      </c>
      <c r="B430" s="270">
        <v>5726232</v>
      </c>
      <c r="C430" s="270">
        <v>4606903</v>
      </c>
      <c r="D430" s="270">
        <v>3534519</v>
      </c>
      <c r="E430" s="299">
        <v>61.72504013110191</v>
      </c>
      <c r="F430" s="300">
        <v>76.72223617471433</v>
      </c>
      <c r="G430" s="271">
        <v>535571</v>
      </c>
      <c r="H430" s="271">
        <v>375114</v>
      </c>
    </row>
    <row r="431" spans="1:8" ht="12.75" customHeight="1">
      <c r="A431" s="303" t="s">
        <v>1537</v>
      </c>
      <c r="B431" s="270">
        <v>62043</v>
      </c>
      <c r="C431" s="270">
        <v>58808</v>
      </c>
      <c r="D431" s="270">
        <v>14801</v>
      </c>
      <c r="E431" s="299">
        <v>23.856035330335413</v>
      </c>
      <c r="F431" s="300">
        <v>25.168344442932934</v>
      </c>
      <c r="G431" s="270">
        <v>0</v>
      </c>
      <c r="H431" s="270">
        <v>902</v>
      </c>
    </row>
    <row r="432" spans="1:8" ht="12.75" customHeight="1">
      <c r="A432" s="303" t="s">
        <v>1538</v>
      </c>
      <c r="B432" s="270">
        <v>62043</v>
      </c>
      <c r="C432" s="270">
        <v>58808</v>
      </c>
      <c r="D432" s="270">
        <v>14801</v>
      </c>
      <c r="E432" s="299">
        <v>23.856035330335413</v>
      </c>
      <c r="F432" s="300">
        <v>25.168344442932934</v>
      </c>
      <c r="G432" s="271">
        <v>0</v>
      </c>
      <c r="H432" s="271">
        <v>902</v>
      </c>
    </row>
    <row r="433" spans="1:8" ht="12.75" customHeight="1">
      <c r="A433" s="303"/>
      <c r="B433" s="270"/>
      <c r="C433" s="270"/>
      <c r="D433" s="270"/>
      <c r="E433" s="299"/>
      <c r="F433" s="300"/>
      <c r="G433" s="270"/>
      <c r="H433" s="270"/>
    </row>
    <row r="434" spans="1:8" ht="12.75" customHeight="1">
      <c r="A434" s="329" t="s">
        <v>1586</v>
      </c>
      <c r="B434" s="265"/>
      <c r="C434" s="265"/>
      <c r="D434" s="265"/>
      <c r="E434" s="292"/>
      <c r="F434" s="296"/>
      <c r="G434" s="265"/>
      <c r="H434" s="265"/>
    </row>
    <row r="435" spans="1:8" ht="12.75" customHeight="1">
      <c r="A435" s="294" t="s">
        <v>1522</v>
      </c>
      <c r="B435" s="265">
        <v>52916</v>
      </c>
      <c r="C435" s="265">
        <v>42832</v>
      </c>
      <c r="D435" s="265">
        <v>42832</v>
      </c>
      <c r="E435" s="292">
        <v>80.94338196386725</v>
      </c>
      <c r="F435" s="296">
        <v>100</v>
      </c>
      <c r="G435" s="265">
        <v>5700</v>
      </c>
      <c r="H435" s="265">
        <v>5700</v>
      </c>
    </row>
    <row r="436" spans="1:8" ht="12.75" customHeight="1">
      <c r="A436" s="297" t="s">
        <v>1523</v>
      </c>
      <c r="B436" s="270">
        <v>52916</v>
      </c>
      <c r="C436" s="270">
        <v>42832</v>
      </c>
      <c r="D436" s="270">
        <v>42832</v>
      </c>
      <c r="E436" s="299">
        <v>80.94338196386725</v>
      </c>
      <c r="F436" s="300">
        <v>100</v>
      </c>
      <c r="G436" s="271">
        <v>5700</v>
      </c>
      <c r="H436" s="271">
        <v>5700</v>
      </c>
    </row>
    <row r="437" spans="1:8" ht="12.75" customHeight="1">
      <c r="A437" s="322" t="s">
        <v>1551</v>
      </c>
      <c r="B437" s="265">
        <v>52916</v>
      </c>
      <c r="C437" s="265">
        <v>42832</v>
      </c>
      <c r="D437" s="265">
        <v>36906</v>
      </c>
      <c r="E437" s="292">
        <v>69.74450071811928</v>
      </c>
      <c r="F437" s="296">
        <v>86.16454986925663</v>
      </c>
      <c r="G437" s="265">
        <v>5700</v>
      </c>
      <c r="H437" s="265">
        <v>3988</v>
      </c>
    </row>
    <row r="438" spans="1:8" ht="12.75" customHeight="1">
      <c r="A438" s="303" t="s">
        <v>1527</v>
      </c>
      <c r="B438" s="270">
        <v>52416</v>
      </c>
      <c r="C438" s="270">
        <v>42332</v>
      </c>
      <c r="D438" s="270">
        <v>36406</v>
      </c>
      <c r="E438" s="299">
        <v>69.45589133089133</v>
      </c>
      <c r="F438" s="300">
        <v>86.0011338939809</v>
      </c>
      <c r="G438" s="270">
        <v>5700</v>
      </c>
      <c r="H438" s="270">
        <v>3988</v>
      </c>
    </row>
    <row r="439" spans="1:8" ht="12.75" customHeight="1">
      <c r="A439" s="303" t="s">
        <v>1528</v>
      </c>
      <c r="B439" s="270">
        <v>52416</v>
      </c>
      <c r="C439" s="270">
        <v>42332</v>
      </c>
      <c r="D439" s="270">
        <v>36406</v>
      </c>
      <c r="E439" s="299">
        <v>69.45589133089133</v>
      </c>
      <c r="F439" s="300">
        <v>86.0011338939809</v>
      </c>
      <c r="G439" s="271">
        <v>5700</v>
      </c>
      <c r="H439" s="271">
        <v>3988</v>
      </c>
    </row>
    <row r="440" spans="1:8" s="311" customFormat="1" ht="12.75">
      <c r="A440" s="305" t="s">
        <v>1529</v>
      </c>
      <c r="B440" s="108">
        <v>35331</v>
      </c>
      <c r="C440" s="108">
        <v>28832</v>
      </c>
      <c r="D440" s="108">
        <v>26814</v>
      </c>
      <c r="E440" s="307">
        <v>75.89369109280801</v>
      </c>
      <c r="F440" s="308">
        <v>93.00083240843507</v>
      </c>
      <c r="G440" s="306">
        <v>2900</v>
      </c>
      <c r="H440" s="306">
        <v>2379</v>
      </c>
    </row>
    <row r="441" spans="1:8" ht="13.5" customHeight="1">
      <c r="A441" s="303" t="s">
        <v>1537</v>
      </c>
      <c r="B441" s="270">
        <v>500</v>
      </c>
      <c r="C441" s="270">
        <v>500</v>
      </c>
      <c r="D441" s="270">
        <v>500</v>
      </c>
      <c r="E441" s="299">
        <v>100</v>
      </c>
      <c r="F441" s="300">
        <v>100</v>
      </c>
      <c r="G441" s="270">
        <v>0</v>
      </c>
      <c r="H441" s="270">
        <v>0</v>
      </c>
    </row>
    <row r="442" spans="1:8" ht="13.5" customHeight="1">
      <c r="A442" s="303" t="s">
        <v>1538</v>
      </c>
      <c r="B442" s="270">
        <v>500</v>
      </c>
      <c r="C442" s="270">
        <v>500</v>
      </c>
      <c r="D442" s="270">
        <v>500</v>
      </c>
      <c r="E442" s="299">
        <v>100</v>
      </c>
      <c r="F442" s="300">
        <v>100</v>
      </c>
      <c r="G442" s="271">
        <v>0</v>
      </c>
      <c r="H442" s="271">
        <v>0</v>
      </c>
    </row>
    <row r="443" spans="1:8" s="311" customFormat="1" ht="13.5" customHeight="1">
      <c r="A443" s="303"/>
      <c r="B443" s="108"/>
      <c r="C443" s="108"/>
      <c r="D443" s="108"/>
      <c r="E443" s="307"/>
      <c r="F443" s="308"/>
      <c r="G443" s="108"/>
      <c r="H443" s="108"/>
    </row>
    <row r="444" spans="1:8" ht="27" customHeight="1">
      <c r="A444" s="329" t="s">
        <v>1587</v>
      </c>
      <c r="B444" s="270"/>
      <c r="C444" s="270"/>
      <c r="D444" s="270"/>
      <c r="E444" s="299"/>
      <c r="F444" s="300"/>
      <c r="G444" s="270"/>
      <c r="H444" s="270"/>
    </row>
    <row r="445" spans="1:8" ht="12.75" customHeight="1">
      <c r="A445" s="294" t="s">
        <v>1522</v>
      </c>
      <c r="B445" s="265">
        <v>5701357</v>
      </c>
      <c r="C445" s="265">
        <v>4678408</v>
      </c>
      <c r="D445" s="265">
        <v>3169732</v>
      </c>
      <c r="E445" s="292">
        <v>55.596097560633375</v>
      </c>
      <c r="F445" s="296">
        <v>67.7523636245492</v>
      </c>
      <c r="G445" s="265">
        <v>161936</v>
      </c>
      <c r="H445" s="265">
        <v>169680</v>
      </c>
    </row>
    <row r="446" spans="1:8" ht="12.75" customHeight="1">
      <c r="A446" s="297" t="s">
        <v>1523</v>
      </c>
      <c r="B446" s="270">
        <v>4149071</v>
      </c>
      <c r="C446" s="270">
        <v>3126122</v>
      </c>
      <c r="D446" s="270">
        <v>3126122</v>
      </c>
      <c r="E446" s="299">
        <v>75.34510737463881</v>
      </c>
      <c r="F446" s="300">
        <v>100</v>
      </c>
      <c r="G446" s="271">
        <v>161936</v>
      </c>
      <c r="H446" s="271">
        <v>161936</v>
      </c>
    </row>
    <row r="447" spans="1:8" ht="12.75" customHeight="1">
      <c r="A447" s="297" t="s">
        <v>1525</v>
      </c>
      <c r="B447" s="270">
        <v>1552286</v>
      </c>
      <c r="C447" s="270">
        <v>1552286</v>
      </c>
      <c r="D447" s="270">
        <v>43610</v>
      </c>
      <c r="E447" s="299">
        <v>2.8094049678989568</v>
      </c>
      <c r="F447" s="300">
        <v>2.8094049678989568</v>
      </c>
      <c r="G447" s="271">
        <v>0</v>
      </c>
      <c r="H447" s="271">
        <v>7744</v>
      </c>
    </row>
    <row r="448" spans="1:8" ht="12.75" customHeight="1">
      <c r="A448" s="322" t="s">
        <v>1551</v>
      </c>
      <c r="B448" s="265">
        <v>5701357</v>
      </c>
      <c r="C448" s="265">
        <v>4678408</v>
      </c>
      <c r="D448" s="265">
        <v>1835248</v>
      </c>
      <c r="E448" s="292">
        <v>32.18966993296508</v>
      </c>
      <c r="F448" s="296">
        <v>39.22804509568213</v>
      </c>
      <c r="G448" s="265">
        <v>161936</v>
      </c>
      <c r="H448" s="265">
        <v>413262</v>
      </c>
    </row>
    <row r="449" spans="1:8" ht="12.75" customHeight="1">
      <c r="A449" s="303" t="s">
        <v>1553</v>
      </c>
      <c r="B449" s="270">
        <v>5654293</v>
      </c>
      <c r="C449" s="270">
        <v>4639462</v>
      </c>
      <c r="D449" s="270">
        <v>1799099</v>
      </c>
      <c r="E449" s="299">
        <v>31.818283912772117</v>
      </c>
      <c r="F449" s="300">
        <v>38.77818160812612</v>
      </c>
      <c r="G449" s="270">
        <v>161936</v>
      </c>
      <c r="H449" s="270">
        <v>403819</v>
      </c>
    </row>
    <row r="450" spans="1:8" ht="12.75" customHeight="1">
      <c r="A450" s="303" t="s">
        <v>1528</v>
      </c>
      <c r="B450" s="270">
        <v>3348908</v>
      </c>
      <c r="C450" s="270">
        <v>3161230</v>
      </c>
      <c r="D450" s="270">
        <v>1101708</v>
      </c>
      <c r="E450" s="299">
        <v>32.89752958277743</v>
      </c>
      <c r="F450" s="300">
        <v>34.85061194535039</v>
      </c>
      <c r="G450" s="271">
        <v>129185</v>
      </c>
      <c r="H450" s="271">
        <v>120243</v>
      </c>
    </row>
    <row r="451" spans="1:8" s="311" customFormat="1" ht="12.75" customHeight="1">
      <c r="A451" s="305" t="s">
        <v>1529</v>
      </c>
      <c r="B451" s="108">
        <v>656904</v>
      </c>
      <c r="C451" s="108">
        <v>584727</v>
      </c>
      <c r="D451" s="108">
        <v>532553</v>
      </c>
      <c r="E451" s="307">
        <v>81.07014114695602</v>
      </c>
      <c r="F451" s="308">
        <v>91.07720354969071</v>
      </c>
      <c r="G451" s="306">
        <v>59703</v>
      </c>
      <c r="H451" s="306">
        <v>46837</v>
      </c>
    </row>
    <row r="452" spans="1:8" ht="12.75" customHeight="1">
      <c r="A452" s="303" t="s">
        <v>1531</v>
      </c>
      <c r="B452" s="270">
        <v>2305385</v>
      </c>
      <c r="C452" s="270">
        <v>1478232</v>
      </c>
      <c r="D452" s="270">
        <v>697391</v>
      </c>
      <c r="E452" s="299">
        <v>30.25052214706004</v>
      </c>
      <c r="F452" s="300">
        <v>47.177371346311</v>
      </c>
      <c r="G452" s="271">
        <v>32751</v>
      </c>
      <c r="H452" s="271">
        <v>283576</v>
      </c>
    </row>
    <row r="453" spans="1:8" ht="24.75" customHeight="1">
      <c r="A453" s="273" t="s">
        <v>1534</v>
      </c>
      <c r="B453" s="270">
        <v>2305385</v>
      </c>
      <c r="C453" s="270">
        <v>1478232</v>
      </c>
      <c r="D453" s="270">
        <v>697391</v>
      </c>
      <c r="E453" s="299">
        <v>30.25052214706004</v>
      </c>
      <c r="F453" s="300">
        <v>47.177371346311</v>
      </c>
      <c r="G453" s="271">
        <v>32751</v>
      </c>
      <c r="H453" s="271">
        <v>283576</v>
      </c>
    </row>
    <row r="454" spans="1:8" ht="12.75">
      <c r="A454" s="303" t="s">
        <v>1537</v>
      </c>
      <c r="B454" s="270">
        <v>47064</v>
      </c>
      <c r="C454" s="270">
        <v>38946</v>
      </c>
      <c r="D454" s="270">
        <v>36149</v>
      </c>
      <c r="E454" s="299">
        <v>76.80817610062893</v>
      </c>
      <c r="F454" s="300">
        <v>92.81826118214964</v>
      </c>
      <c r="G454" s="270">
        <v>0</v>
      </c>
      <c r="H454" s="270">
        <v>9443</v>
      </c>
    </row>
    <row r="455" spans="1:8" ht="12.75">
      <c r="A455" s="303" t="s">
        <v>1538</v>
      </c>
      <c r="B455" s="270">
        <v>47064</v>
      </c>
      <c r="C455" s="270">
        <v>38946</v>
      </c>
      <c r="D455" s="270">
        <v>36149</v>
      </c>
      <c r="E455" s="299">
        <v>76.80817610062893</v>
      </c>
      <c r="F455" s="300">
        <v>92.81826118214964</v>
      </c>
      <c r="G455" s="271">
        <v>0</v>
      </c>
      <c r="H455" s="271">
        <v>9443</v>
      </c>
    </row>
    <row r="456" spans="1:8" ht="12.75">
      <c r="A456" s="303"/>
      <c r="B456" s="270"/>
      <c r="C456" s="270"/>
      <c r="D456" s="270"/>
      <c r="E456" s="299"/>
      <c r="F456" s="300"/>
      <c r="G456" s="270"/>
      <c r="H456" s="270"/>
    </row>
    <row r="457" spans="1:8" ht="12.75" customHeight="1">
      <c r="A457" s="328" t="s">
        <v>1588</v>
      </c>
      <c r="B457" s="265"/>
      <c r="C457" s="265"/>
      <c r="D457" s="265"/>
      <c r="E457" s="292"/>
      <c r="F457" s="296"/>
      <c r="G457" s="265"/>
      <c r="H457" s="265"/>
    </row>
    <row r="458" spans="1:8" ht="12.75" customHeight="1">
      <c r="A458" s="294" t="s">
        <v>1522</v>
      </c>
      <c r="B458" s="265">
        <v>9878372</v>
      </c>
      <c r="C458" s="265">
        <v>8352052</v>
      </c>
      <c r="D458" s="265">
        <v>8427742</v>
      </c>
      <c r="E458" s="292">
        <v>85.31509038128955</v>
      </c>
      <c r="F458" s="296">
        <v>100.90624435767401</v>
      </c>
      <c r="G458" s="265">
        <v>883070</v>
      </c>
      <c r="H458" s="265">
        <v>883070</v>
      </c>
    </row>
    <row r="459" spans="1:8" ht="12.75" customHeight="1">
      <c r="A459" s="297" t="s">
        <v>1523</v>
      </c>
      <c r="B459" s="270">
        <v>9813096</v>
      </c>
      <c r="C459" s="270">
        <v>8286776</v>
      </c>
      <c r="D459" s="270">
        <v>8286776</v>
      </c>
      <c r="E459" s="299">
        <v>84.44609122340188</v>
      </c>
      <c r="F459" s="300">
        <v>100</v>
      </c>
      <c r="G459" s="271">
        <v>883070</v>
      </c>
      <c r="H459" s="271">
        <v>883070</v>
      </c>
    </row>
    <row r="460" spans="1:8" ht="14.25" customHeight="1">
      <c r="A460" s="297" t="s">
        <v>1524</v>
      </c>
      <c r="B460" s="270">
        <v>2024</v>
      </c>
      <c r="C460" s="270">
        <v>2024</v>
      </c>
      <c r="D460" s="270">
        <v>91361</v>
      </c>
      <c r="E460" s="299">
        <v>4513.883399209486</v>
      </c>
      <c r="F460" s="300">
        <v>4513.883399209486</v>
      </c>
      <c r="G460" s="271">
        <v>0</v>
      </c>
      <c r="H460" s="271">
        <v>0</v>
      </c>
    </row>
    <row r="461" spans="1:8" ht="14.25" customHeight="1">
      <c r="A461" s="297" t="s">
        <v>1525</v>
      </c>
      <c r="B461" s="270">
        <v>63252</v>
      </c>
      <c r="C461" s="270">
        <v>63252</v>
      </c>
      <c r="D461" s="270">
        <v>49605</v>
      </c>
      <c r="E461" s="299">
        <v>78.42439764750522</v>
      </c>
      <c r="F461" s="300">
        <v>78.42439764750522</v>
      </c>
      <c r="G461" s="271">
        <v>0</v>
      </c>
      <c r="H461" s="271">
        <v>0</v>
      </c>
    </row>
    <row r="462" spans="1:8" ht="12.75" customHeight="1">
      <c r="A462" s="322" t="s">
        <v>1551</v>
      </c>
      <c r="B462" s="265">
        <v>9883552</v>
      </c>
      <c r="C462" s="265">
        <v>8357232</v>
      </c>
      <c r="D462" s="265">
        <v>8327265</v>
      </c>
      <c r="E462" s="292">
        <v>84.25376828087717</v>
      </c>
      <c r="F462" s="296">
        <v>99.64142433762758</v>
      </c>
      <c r="G462" s="265">
        <v>883070</v>
      </c>
      <c r="H462" s="265">
        <v>880489</v>
      </c>
    </row>
    <row r="463" spans="1:8" ht="12.75" customHeight="1">
      <c r="A463" s="303" t="s">
        <v>1553</v>
      </c>
      <c r="B463" s="270">
        <v>9875352</v>
      </c>
      <c r="C463" s="270">
        <v>8349232</v>
      </c>
      <c r="D463" s="270">
        <v>8320461</v>
      </c>
      <c r="E463" s="299">
        <v>84.25482959999806</v>
      </c>
      <c r="F463" s="300">
        <v>99.65540543130194</v>
      </c>
      <c r="G463" s="270">
        <v>881070</v>
      </c>
      <c r="H463" s="270">
        <v>879385</v>
      </c>
    </row>
    <row r="464" spans="1:8" ht="12.75" customHeight="1">
      <c r="A464" s="303" t="s">
        <v>1528</v>
      </c>
      <c r="B464" s="270">
        <v>391924</v>
      </c>
      <c r="C464" s="270">
        <v>335977</v>
      </c>
      <c r="D464" s="270">
        <v>309497</v>
      </c>
      <c r="E464" s="299">
        <v>78.96862657045753</v>
      </c>
      <c r="F464" s="300">
        <v>92.11850811216244</v>
      </c>
      <c r="G464" s="271">
        <v>22200</v>
      </c>
      <c r="H464" s="271">
        <v>20566</v>
      </c>
    </row>
    <row r="465" spans="1:8" s="311" customFormat="1" ht="12.75" customHeight="1">
      <c r="A465" s="305" t="s">
        <v>1529</v>
      </c>
      <c r="B465" s="108">
        <v>157588</v>
      </c>
      <c r="C465" s="108">
        <v>129004</v>
      </c>
      <c r="D465" s="108">
        <v>125152</v>
      </c>
      <c r="E465" s="307">
        <v>79.41721450871894</v>
      </c>
      <c r="F465" s="308">
        <v>97.01404607609066</v>
      </c>
      <c r="G465" s="306">
        <v>10100</v>
      </c>
      <c r="H465" s="306">
        <v>6553</v>
      </c>
    </row>
    <row r="466" spans="1:8" ht="12.75" customHeight="1">
      <c r="A466" s="303" t="s">
        <v>1531</v>
      </c>
      <c r="B466" s="270">
        <v>9483428</v>
      </c>
      <c r="C466" s="270">
        <v>8013255</v>
      </c>
      <c r="D466" s="270">
        <v>8010964</v>
      </c>
      <c r="E466" s="299">
        <v>84.47329383425487</v>
      </c>
      <c r="F466" s="300">
        <v>99.9714098702712</v>
      </c>
      <c r="G466" s="271">
        <v>858870</v>
      </c>
      <c r="H466" s="271">
        <v>858819</v>
      </c>
    </row>
    <row r="467" spans="1:8" ht="24.75" customHeight="1">
      <c r="A467" s="273" t="s">
        <v>1534</v>
      </c>
      <c r="B467" s="270">
        <v>9483428</v>
      </c>
      <c r="C467" s="270">
        <v>8013255</v>
      </c>
      <c r="D467" s="270">
        <v>8010964</v>
      </c>
      <c r="E467" s="299">
        <v>84.47329383425487</v>
      </c>
      <c r="F467" s="300">
        <v>99.9714098702712</v>
      </c>
      <c r="G467" s="271">
        <v>858870</v>
      </c>
      <c r="H467" s="271">
        <v>858819</v>
      </c>
    </row>
    <row r="468" spans="1:8" ht="12.75" customHeight="1">
      <c r="A468" s="303" t="s">
        <v>1537</v>
      </c>
      <c r="B468" s="270">
        <v>8200</v>
      </c>
      <c r="C468" s="270">
        <v>8000</v>
      </c>
      <c r="D468" s="270">
        <v>6804</v>
      </c>
      <c r="E468" s="299">
        <v>82.97560975609755</v>
      </c>
      <c r="F468" s="300">
        <v>85.05</v>
      </c>
      <c r="G468" s="270">
        <v>2000</v>
      </c>
      <c r="H468" s="270">
        <v>1104</v>
      </c>
    </row>
    <row r="469" spans="1:8" ht="12.75" customHeight="1">
      <c r="A469" s="303" t="s">
        <v>1538</v>
      </c>
      <c r="B469" s="270">
        <v>8200</v>
      </c>
      <c r="C469" s="270">
        <v>8000</v>
      </c>
      <c r="D469" s="270">
        <v>6804</v>
      </c>
      <c r="E469" s="299">
        <v>82.97560975609755</v>
      </c>
      <c r="F469" s="300">
        <v>85.05</v>
      </c>
      <c r="G469" s="271">
        <v>2000</v>
      </c>
      <c r="H469" s="271">
        <v>1104</v>
      </c>
    </row>
    <row r="470" spans="1:8" ht="12.75" customHeight="1">
      <c r="A470" s="322" t="s">
        <v>1541</v>
      </c>
      <c r="B470" s="270">
        <v>-5180</v>
      </c>
      <c r="C470" s="270">
        <v>-5180</v>
      </c>
      <c r="D470" s="270">
        <v>100477</v>
      </c>
      <c r="E470" s="316" t="s">
        <v>1083</v>
      </c>
      <c r="F470" s="316" t="s">
        <v>1083</v>
      </c>
      <c r="G470" s="271">
        <v>0</v>
      </c>
      <c r="H470" s="271">
        <v>2581</v>
      </c>
    </row>
    <row r="471" spans="1:8" ht="41.25" customHeight="1">
      <c r="A471" s="320" t="s">
        <v>1545</v>
      </c>
      <c r="B471" s="270">
        <v>5180</v>
      </c>
      <c r="C471" s="257">
        <v>5180</v>
      </c>
      <c r="D471" s="257">
        <v>5180</v>
      </c>
      <c r="E471" s="316" t="s">
        <v>1083</v>
      </c>
      <c r="F471" s="316" t="s">
        <v>1083</v>
      </c>
      <c r="G471" s="271">
        <v>0</v>
      </c>
      <c r="H471" s="271">
        <v>0</v>
      </c>
    </row>
    <row r="472" spans="1:8" ht="12.75" customHeight="1">
      <c r="A472" s="303"/>
      <c r="B472" s="270"/>
      <c r="C472" s="270"/>
      <c r="D472" s="270"/>
      <c r="E472" s="299"/>
      <c r="F472" s="300"/>
      <c r="G472" s="270"/>
      <c r="H472" s="270"/>
    </row>
    <row r="473" spans="1:8" ht="12.75" customHeight="1">
      <c r="A473" s="329" t="s">
        <v>1589</v>
      </c>
      <c r="B473" s="270"/>
      <c r="C473" s="270"/>
      <c r="D473" s="270"/>
      <c r="E473" s="292"/>
      <c r="F473" s="296"/>
      <c r="G473" s="270"/>
      <c r="H473" s="270"/>
    </row>
    <row r="474" spans="1:8" ht="12.75" customHeight="1">
      <c r="A474" s="294" t="s">
        <v>1522</v>
      </c>
      <c r="B474" s="265">
        <v>228395</v>
      </c>
      <c r="C474" s="265">
        <v>183429</v>
      </c>
      <c r="D474" s="265">
        <v>183429</v>
      </c>
      <c r="E474" s="292">
        <v>80.31217846275094</v>
      </c>
      <c r="F474" s="296">
        <v>100</v>
      </c>
      <c r="G474" s="265">
        <v>19228</v>
      </c>
      <c r="H474" s="265">
        <v>19228</v>
      </c>
    </row>
    <row r="475" spans="1:8" ht="12.75" customHeight="1">
      <c r="A475" s="297" t="s">
        <v>1523</v>
      </c>
      <c r="B475" s="270">
        <v>228395</v>
      </c>
      <c r="C475" s="270">
        <v>183429</v>
      </c>
      <c r="D475" s="270">
        <v>183429</v>
      </c>
      <c r="E475" s="299">
        <v>80.31217846275094</v>
      </c>
      <c r="F475" s="300">
        <v>100</v>
      </c>
      <c r="G475" s="271">
        <v>19228</v>
      </c>
      <c r="H475" s="271">
        <v>19228</v>
      </c>
    </row>
    <row r="476" spans="1:8" ht="12.75" customHeight="1">
      <c r="A476" s="322" t="s">
        <v>1551</v>
      </c>
      <c r="B476" s="265">
        <v>228395</v>
      </c>
      <c r="C476" s="265">
        <v>183429</v>
      </c>
      <c r="D476" s="265">
        <v>182731</v>
      </c>
      <c r="E476" s="292">
        <v>80.0065675693426</v>
      </c>
      <c r="F476" s="296">
        <v>99.61947129407018</v>
      </c>
      <c r="G476" s="265">
        <v>19228</v>
      </c>
      <c r="H476" s="265">
        <v>19935</v>
      </c>
    </row>
    <row r="477" spans="1:8" ht="12.75" customHeight="1">
      <c r="A477" s="303" t="s">
        <v>1553</v>
      </c>
      <c r="B477" s="270">
        <v>220200</v>
      </c>
      <c r="C477" s="270">
        <v>175529</v>
      </c>
      <c r="D477" s="270">
        <v>175511</v>
      </c>
      <c r="E477" s="299">
        <v>79.70526793823797</v>
      </c>
      <c r="F477" s="300">
        <v>99.98974528425502</v>
      </c>
      <c r="G477" s="270">
        <v>19228</v>
      </c>
      <c r="H477" s="270">
        <v>19228</v>
      </c>
    </row>
    <row r="478" spans="1:8" ht="12.75" customHeight="1">
      <c r="A478" s="303" t="s">
        <v>1528</v>
      </c>
      <c r="B478" s="270">
        <v>219765</v>
      </c>
      <c r="C478" s="270">
        <v>175094</v>
      </c>
      <c r="D478" s="270">
        <v>175094</v>
      </c>
      <c r="E478" s="299">
        <v>79.67328737515072</v>
      </c>
      <c r="F478" s="300">
        <v>100</v>
      </c>
      <c r="G478" s="271">
        <v>19228</v>
      </c>
      <c r="H478" s="271">
        <v>19228</v>
      </c>
    </row>
    <row r="479" spans="1:8" ht="12.75" customHeight="1">
      <c r="A479" s="305" t="s">
        <v>1529</v>
      </c>
      <c r="B479" s="108">
        <v>116951</v>
      </c>
      <c r="C479" s="108">
        <v>92158</v>
      </c>
      <c r="D479" s="108">
        <v>92158</v>
      </c>
      <c r="E479" s="307">
        <v>78.80052329608127</v>
      </c>
      <c r="F479" s="308">
        <v>100</v>
      </c>
      <c r="G479" s="306">
        <v>10761</v>
      </c>
      <c r="H479" s="306">
        <v>10761</v>
      </c>
    </row>
    <row r="480" spans="1:8" ht="12.75" customHeight="1">
      <c r="A480" s="303" t="s">
        <v>1531</v>
      </c>
      <c r="B480" s="270">
        <v>435</v>
      </c>
      <c r="C480" s="270">
        <v>435</v>
      </c>
      <c r="D480" s="270">
        <v>417</v>
      </c>
      <c r="E480" s="299">
        <v>95.86206896551724</v>
      </c>
      <c r="F480" s="300">
        <v>95.86206896551724</v>
      </c>
      <c r="G480" s="271">
        <v>0</v>
      </c>
      <c r="H480" s="271">
        <v>0</v>
      </c>
    </row>
    <row r="481" spans="1:8" ht="12.75" customHeight="1">
      <c r="A481" s="273" t="s">
        <v>1536</v>
      </c>
      <c r="B481" s="270">
        <v>435</v>
      </c>
      <c r="C481" s="270">
        <v>435</v>
      </c>
      <c r="D481" s="270">
        <v>417</v>
      </c>
      <c r="E481" s="299">
        <v>95.86206896551724</v>
      </c>
      <c r="F481" s="300">
        <v>95.86206896551724</v>
      </c>
      <c r="G481" s="271">
        <v>0</v>
      </c>
      <c r="H481" s="271">
        <v>0</v>
      </c>
    </row>
    <row r="482" spans="1:8" ht="12.75" customHeight="1">
      <c r="A482" s="303" t="s">
        <v>1537</v>
      </c>
      <c r="B482" s="270">
        <v>8195</v>
      </c>
      <c r="C482" s="270">
        <v>7900</v>
      </c>
      <c r="D482" s="270">
        <v>7220</v>
      </c>
      <c r="E482" s="299">
        <v>88.10250152532032</v>
      </c>
      <c r="F482" s="300">
        <v>91.39240506329114</v>
      </c>
      <c r="G482" s="271">
        <v>0</v>
      </c>
      <c r="H482" s="271">
        <v>707</v>
      </c>
    </row>
    <row r="483" spans="1:8" ht="12.75" customHeight="1">
      <c r="A483" s="303" t="s">
        <v>1538</v>
      </c>
      <c r="B483" s="270">
        <v>8195</v>
      </c>
      <c r="C483" s="270">
        <v>7900</v>
      </c>
      <c r="D483" s="270">
        <v>7220</v>
      </c>
      <c r="E483" s="299">
        <v>88.10250152532032</v>
      </c>
      <c r="F483" s="300">
        <v>91.39240506329114</v>
      </c>
      <c r="G483" s="271">
        <v>0</v>
      </c>
      <c r="H483" s="271">
        <v>707</v>
      </c>
    </row>
    <row r="484" spans="1:8" ht="12.75" customHeight="1">
      <c r="A484" s="303"/>
      <c r="B484" s="270"/>
      <c r="C484" s="270"/>
      <c r="D484" s="270"/>
      <c r="E484" s="299"/>
      <c r="F484" s="300"/>
      <c r="G484" s="270"/>
      <c r="H484" s="270"/>
    </row>
    <row r="485" spans="1:8" ht="25.5" customHeight="1">
      <c r="A485" s="329" t="s">
        <v>1590</v>
      </c>
      <c r="B485" s="270"/>
      <c r="C485" s="270"/>
      <c r="D485" s="270"/>
      <c r="E485" s="299"/>
      <c r="F485" s="300"/>
      <c r="G485" s="270"/>
      <c r="H485" s="270"/>
    </row>
    <row r="486" spans="1:8" ht="12.75" customHeight="1">
      <c r="A486" s="294" t="s">
        <v>1522</v>
      </c>
      <c r="B486" s="265">
        <v>2933735</v>
      </c>
      <c r="C486" s="265">
        <v>2602710</v>
      </c>
      <c r="D486" s="265">
        <v>2602710</v>
      </c>
      <c r="E486" s="292">
        <v>88.71660187440243</v>
      </c>
      <c r="F486" s="296">
        <v>100</v>
      </c>
      <c r="G486" s="265">
        <v>209183</v>
      </c>
      <c r="H486" s="265">
        <v>209183</v>
      </c>
    </row>
    <row r="487" spans="1:8" ht="12.75" customHeight="1">
      <c r="A487" s="297" t="s">
        <v>1523</v>
      </c>
      <c r="B487" s="270">
        <v>2933735</v>
      </c>
      <c r="C487" s="270">
        <v>2602710</v>
      </c>
      <c r="D487" s="270">
        <v>2602710</v>
      </c>
      <c r="E487" s="299">
        <v>88.71660187440243</v>
      </c>
      <c r="F487" s="300">
        <v>100</v>
      </c>
      <c r="G487" s="271">
        <v>209183</v>
      </c>
      <c r="H487" s="271">
        <v>209183</v>
      </c>
    </row>
    <row r="488" spans="1:8" s="302" customFormat="1" ht="12.75" customHeight="1">
      <c r="A488" s="322" t="s">
        <v>1551</v>
      </c>
      <c r="B488" s="265">
        <v>2933735</v>
      </c>
      <c r="C488" s="265">
        <v>2602710</v>
      </c>
      <c r="D488" s="265">
        <v>1800827</v>
      </c>
      <c r="E488" s="292">
        <v>61.3834242015724</v>
      </c>
      <c r="F488" s="296">
        <v>69.19045917524427</v>
      </c>
      <c r="G488" s="265">
        <v>209183</v>
      </c>
      <c r="H488" s="265">
        <v>234006</v>
      </c>
    </row>
    <row r="489" spans="1:8" ht="12.75" customHeight="1">
      <c r="A489" s="303" t="s">
        <v>1553</v>
      </c>
      <c r="B489" s="270">
        <v>1049009</v>
      </c>
      <c r="C489" s="270">
        <v>869832</v>
      </c>
      <c r="D489" s="270">
        <v>764529</v>
      </c>
      <c r="E489" s="299">
        <v>72.88107156373302</v>
      </c>
      <c r="F489" s="300">
        <v>87.89386916094142</v>
      </c>
      <c r="G489" s="270">
        <v>91992</v>
      </c>
      <c r="H489" s="270">
        <v>99217</v>
      </c>
    </row>
    <row r="490" spans="1:8" ht="12.75" customHeight="1">
      <c r="A490" s="303" t="s">
        <v>1528</v>
      </c>
      <c r="B490" s="270">
        <v>1049009</v>
      </c>
      <c r="C490" s="270">
        <v>869832</v>
      </c>
      <c r="D490" s="270">
        <v>764529</v>
      </c>
      <c r="E490" s="299">
        <v>72.88107156373302</v>
      </c>
      <c r="F490" s="300">
        <v>87.89386916094142</v>
      </c>
      <c r="G490" s="271">
        <v>91992</v>
      </c>
      <c r="H490" s="271">
        <v>99217</v>
      </c>
    </row>
    <row r="491" spans="1:8" s="311" customFormat="1" ht="12.75" customHeight="1">
      <c r="A491" s="305" t="s">
        <v>1529</v>
      </c>
      <c r="B491" s="108">
        <v>486420</v>
      </c>
      <c r="C491" s="108">
        <v>403830</v>
      </c>
      <c r="D491" s="108">
        <v>340538</v>
      </c>
      <c r="E491" s="307">
        <v>70.00904568068748</v>
      </c>
      <c r="F491" s="308">
        <v>84.32706832082808</v>
      </c>
      <c r="G491" s="306">
        <v>42290</v>
      </c>
      <c r="H491" s="306">
        <v>38235</v>
      </c>
    </row>
    <row r="492" spans="1:8" ht="12.75" customHeight="1">
      <c r="A492" s="303" t="s">
        <v>1537</v>
      </c>
      <c r="B492" s="270">
        <v>1884726</v>
      </c>
      <c r="C492" s="270">
        <v>1732878</v>
      </c>
      <c r="D492" s="270">
        <v>1036298</v>
      </c>
      <c r="E492" s="299">
        <v>54.98401359136553</v>
      </c>
      <c r="F492" s="300">
        <v>59.80213263715045</v>
      </c>
      <c r="G492" s="270">
        <v>117191</v>
      </c>
      <c r="H492" s="270">
        <v>134789</v>
      </c>
    </row>
    <row r="493" spans="1:8" ht="12.75" customHeight="1">
      <c r="A493" s="303" t="s">
        <v>1538</v>
      </c>
      <c r="B493" s="270">
        <v>53600</v>
      </c>
      <c r="C493" s="270">
        <v>53600</v>
      </c>
      <c r="D493" s="270">
        <v>31019</v>
      </c>
      <c r="E493" s="299">
        <v>57.87126865671641</v>
      </c>
      <c r="F493" s="300">
        <v>57.87126865671641</v>
      </c>
      <c r="G493" s="271">
        <v>0</v>
      </c>
      <c r="H493" s="271">
        <v>0</v>
      </c>
    </row>
    <row r="494" spans="1:8" ht="12.75" customHeight="1">
      <c r="A494" s="303" t="s">
        <v>1539</v>
      </c>
      <c r="B494" s="270">
        <v>1831126</v>
      </c>
      <c r="C494" s="270">
        <v>1679278</v>
      </c>
      <c r="D494" s="270">
        <v>1005279</v>
      </c>
      <c r="E494" s="299">
        <v>54.89949899679214</v>
      </c>
      <c r="F494" s="300">
        <v>59.86376287904683</v>
      </c>
      <c r="G494" s="271">
        <v>117191</v>
      </c>
      <c r="H494" s="271">
        <v>134789</v>
      </c>
    </row>
    <row r="495" spans="1:8" ht="12.75" customHeight="1">
      <c r="A495" s="303"/>
      <c r="B495" s="270"/>
      <c r="C495" s="270"/>
      <c r="D495" s="270"/>
      <c r="E495" s="299"/>
      <c r="F495" s="300"/>
      <c r="G495" s="270"/>
      <c r="H495" s="270"/>
    </row>
    <row r="496" spans="1:8" ht="25.5" customHeight="1">
      <c r="A496" s="329" t="s">
        <v>1591</v>
      </c>
      <c r="B496" s="270"/>
      <c r="C496" s="270"/>
      <c r="D496" s="270"/>
      <c r="E496" s="299"/>
      <c r="F496" s="300"/>
      <c r="G496" s="270"/>
      <c r="H496" s="270"/>
    </row>
    <row r="497" spans="1:8" ht="12.75" customHeight="1">
      <c r="A497" s="294" t="s">
        <v>1522</v>
      </c>
      <c r="B497" s="265">
        <v>22927157</v>
      </c>
      <c r="C497" s="265">
        <v>17169384</v>
      </c>
      <c r="D497" s="265">
        <v>16734080</v>
      </c>
      <c r="E497" s="292">
        <v>72.98802899984503</v>
      </c>
      <c r="F497" s="296">
        <v>97.46464986746176</v>
      </c>
      <c r="G497" s="265">
        <v>2613266</v>
      </c>
      <c r="H497" s="265">
        <v>2545813</v>
      </c>
    </row>
    <row r="498" spans="1:8" ht="12.75">
      <c r="A498" s="297" t="s">
        <v>1523</v>
      </c>
      <c r="B498" s="270">
        <v>21377053</v>
      </c>
      <c r="C498" s="270">
        <v>15662597</v>
      </c>
      <c r="D498" s="270">
        <v>15662597</v>
      </c>
      <c r="E498" s="299">
        <v>73.26827042062347</v>
      </c>
      <c r="F498" s="300">
        <v>100</v>
      </c>
      <c r="G498" s="271">
        <v>2516585</v>
      </c>
      <c r="H498" s="271">
        <v>2516585</v>
      </c>
    </row>
    <row r="499" spans="1:8" ht="14.25" customHeight="1">
      <c r="A499" s="297" t="s">
        <v>1524</v>
      </c>
      <c r="B499" s="270">
        <v>100000</v>
      </c>
      <c r="C499" s="270">
        <v>79000</v>
      </c>
      <c r="D499" s="270">
        <v>100833</v>
      </c>
      <c r="E499" s="299">
        <v>100.833</v>
      </c>
      <c r="F499" s="300">
        <v>127.63670886075948</v>
      </c>
      <c r="G499" s="271">
        <v>8000</v>
      </c>
      <c r="H499" s="271">
        <v>18264</v>
      </c>
    </row>
    <row r="500" spans="1:8" ht="14.25" customHeight="1">
      <c r="A500" s="297" t="s">
        <v>1525</v>
      </c>
      <c r="B500" s="270">
        <v>1450104</v>
      </c>
      <c r="C500" s="270">
        <v>1427787</v>
      </c>
      <c r="D500" s="270">
        <v>970650</v>
      </c>
      <c r="E500" s="299">
        <v>66.9365783419672</v>
      </c>
      <c r="F500" s="300">
        <v>67.98282937160795</v>
      </c>
      <c r="G500" s="271">
        <v>88681</v>
      </c>
      <c r="H500" s="271">
        <v>10964</v>
      </c>
    </row>
    <row r="501" spans="1:8" ht="12.75" customHeight="1">
      <c r="A501" s="322" t="s">
        <v>1551</v>
      </c>
      <c r="B501" s="265">
        <v>22972115</v>
      </c>
      <c r="C501" s="265">
        <v>17221342</v>
      </c>
      <c r="D501" s="265">
        <v>9947834</v>
      </c>
      <c r="E501" s="292">
        <v>43.30395351059317</v>
      </c>
      <c r="F501" s="296">
        <v>57.76456910268666</v>
      </c>
      <c r="G501" s="265">
        <v>2615772</v>
      </c>
      <c r="H501" s="265">
        <v>2105456</v>
      </c>
    </row>
    <row r="502" spans="1:8" ht="12.75" customHeight="1">
      <c r="A502" s="303" t="s">
        <v>1553</v>
      </c>
      <c r="B502" s="270">
        <v>22095818</v>
      </c>
      <c r="C502" s="270">
        <v>16500385</v>
      </c>
      <c r="D502" s="270">
        <v>9533581</v>
      </c>
      <c r="E502" s="299">
        <v>43.14654021860607</v>
      </c>
      <c r="F502" s="300">
        <v>57.777930636163944</v>
      </c>
      <c r="G502" s="270">
        <v>2506866</v>
      </c>
      <c r="H502" s="270">
        <v>2014551</v>
      </c>
    </row>
    <row r="503" spans="1:8" ht="12.75" customHeight="1">
      <c r="A503" s="303" t="s">
        <v>1528</v>
      </c>
      <c r="B503" s="270">
        <v>5376127</v>
      </c>
      <c r="C503" s="270">
        <v>4526935</v>
      </c>
      <c r="D503" s="270">
        <v>3707023</v>
      </c>
      <c r="E503" s="299">
        <v>68.95341200086978</v>
      </c>
      <c r="F503" s="300">
        <v>81.88814286045636</v>
      </c>
      <c r="G503" s="271">
        <v>483625</v>
      </c>
      <c r="H503" s="271">
        <v>412251</v>
      </c>
    </row>
    <row r="504" spans="1:8" s="311" customFormat="1" ht="12.75" customHeight="1">
      <c r="A504" s="305" t="s">
        <v>1529</v>
      </c>
      <c r="B504" s="108">
        <v>2383306</v>
      </c>
      <c r="C504" s="108">
        <v>1969935</v>
      </c>
      <c r="D504" s="108">
        <v>1717758</v>
      </c>
      <c r="E504" s="307">
        <v>72.07458882745229</v>
      </c>
      <c r="F504" s="308">
        <v>87.19871467840309</v>
      </c>
      <c r="G504" s="306">
        <v>257267</v>
      </c>
      <c r="H504" s="306">
        <v>221867</v>
      </c>
    </row>
    <row r="505" spans="1:8" ht="12.75" customHeight="1">
      <c r="A505" s="303" t="s">
        <v>1531</v>
      </c>
      <c r="B505" s="270">
        <v>16719691</v>
      </c>
      <c r="C505" s="270">
        <v>11973450</v>
      </c>
      <c r="D505" s="270">
        <v>5826558</v>
      </c>
      <c r="E505" s="299">
        <v>34.84847895813385</v>
      </c>
      <c r="F505" s="300">
        <v>48.66231537276224</v>
      </c>
      <c r="G505" s="271">
        <v>2023241</v>
      </c>
      <c r="H505" s="271">
        <v>1602300</v>
      </c>
    </row>
    <row r="506" spans="1:8" ht="12.75" customHeight="1">
      <c r="A506" s="309" t="s">
        <v>1533</v>
      </c>
      <c r="B506" s="108">
        <v>2800000</v>
      </c>
      <c r="C506" s="312" t="s">
        <v>1083</v>
      </c>
      <c r="D506" s="108">
        <v>2780493</v>
      </c>
      <c r="E506" s="307">
        <v>99.30332142857144</v>
      </c>
      <c r="F506" s="313" t="s">
        <v>1083</v>
      </c>
      <c r="G506" s="312" t="s">
        <v>1083</v>
      </c>
      <c r="H506" s="306">
        <v>729010</v>
      </c>
    </row>
    <row r="507" spans="1:8" ht="12.75" customHeight="1">
      <c r="A507" s="309" t="s">
        <v>1533</v>
      </c>
      <c r="B507" s="108">
        <v>5000000</v>
      </c>
      <c r="C507" s="312" t="s">
        <v>1083</v>
      </c>
      <c r="D507" s="108">
        <v>1137660</v>
      </c>
      <c r="E507" s="307">
        <v>22.7532</v>
      </c>
      <c r="F507" s="313" t="s">
        <v>1083</v>
      </c>
      <c r="G507" s="312" t="s">
        <v>1083</v>
      </c>
      <c r="H507" s="306">
        <v>480192</v>
      </c>
    </row>
    <row r="508" spans="1:8" ht="24.75" customHeight="1">
      <c r="A508" s="273" t="s">
        <v>1534</v>
      </c>
      <c r="B508" s="270">
        <v>4074750</v>
      </c>
      <c r="C508" s="270">
        <v>3578509</v>
      </c>
      <c r="D508" s="270">
        <v>1777431</v>
      </c>
      <c r="E508" s="299">
        <v>43.62061476164182</v>
      </c>
      <c r="F508" s="300">
        <v>49.669597030495105</v>
      </c>
      <c r="G508" s="271">
        <v>259560</v>
      </c>
      <c r="H508" s="271">
        <v>393098</v>
      </c>
    </row>
    <row r="509" spans="1:8" ht="12.75" customHeight="1">
      <c r="A509" s="273" t="s">
        <v>1536</v>
      </c>
      <c r="B509" s="270">
        <v>135539</v>
      </c>
      <c r="C509" s="270">
        <v>135539</v>
      </c>
      <c r="D509" s="270">
        <v>130974</v>
      </c>
      <c r="E509" s="299">
        <v>96.63196570728721</v>
      </c>
      <c r="F509" s="300">
        <v>96.63196570728721</v>
      </c>
      <c r="G509" s="271">
        <v>0</v>
      </c>
      <c r="H509" s="271">
        <v>0</v>
      </c>
    </row>
    <row r="510" spans="1:8" ht="12.75" customHeight="1">
      <c r="A510" s="303" t="s">
        <v>1537</v>
      </c>
      <c r="B510" s="270">
        <v>876297</v>
      </c>
      <c r="C510" s="270">
        <v>720957</v>
      </c>
      <c r="D510" s="270">
        <v>414253</v>
      </c>
      <c r="E510" s="299">
        <v>47.273127718113834</v>
      </c>
      <c r="F510" s="300">
        <v>57.458766611600964</v>
      </c>
      <c r="G510" s="271">
        <v>108906</v>
      </c>
      <c r="H510" s="271">
        <v>90905</v>
      </c>
    </row>
    <row r="511" spans="1:8" ht="12.75">
      <c r="A511" s="303" t="s">
        <v>1538</v>
      </c>
      <c r="B511" s="270">
        <v>876297</v>
      </c>
      <c r="C511" s="270">
        <v>720957</v>
      </c>
      <c r="D511" s="270">
        <v>414253</v>
      </c>
      <c r="E511" s="299">
        <v>47.273127718113834</v>
      </c>
      <c r="F511" s="300">
        <v>57.458766611600964</v>
      </c>
      <c r="G511" s="271">
        <v>108906</v>
      </c>
      <c r="H511" s="271">
        <v>90905</v>
      </c>
    </row>
    <row r="512" spans="1:8" ht="12.75">
      <c r="A512" s="322" t="s">
        <v>1541</v>
      </c>
      <c r="B512" s="270">
        <v>-44958</v>
      </c>
      <c r="C512" s="270">
        <v>-51958</v>
      </c>
      <c r="D512" s="270">
        <v>6786246</v>
      </c>
      <c r="E512" s="316" t="s">
        <v>1083</v>
      </c>
      <c r="F512" s="317" t="s">
        <v>1083</v>
      </c>
      <c r="G512" s="271">
        <v>-2506</v>
      </c>
      <c r="H512" s="271">
        <v>440357</v>
      </c>
    </row>
    <row r="513" spans="1:8" ht="38.25">
      <c r="A513" s="320" t="s">
        <v>1545</v>
      </c>
      <c r="B513" s="270">
        <v>44958</v>
      </c>
      <c r="C513" s="270">
        <v>51958</v>
      </c>
      <c r="D513" s="270">
        <v>51958</v>
      </c>
      <c r="E513" s="316" t="s">
        <v>1083</v>
      </c>
      <c r="F513" s="317" t="s">
        <v>1083</v>
      </c>
      <c r="G513" s="271">
        <v>2506</v>
      </c>
      <c r="H513" s="271">
        <v>2506</v>
      </c>
    </row>
    <row r="514" spans="1:8" ht="12.75">
      <c r="A514" s="320"/>
      <c r="B514" s="270"/>
      <c r="C514" s="270"/>
      <c r="D514" s="270"/>
      <c r="E514" s="316"/>
      <c r="F514" s="317"/>
      <c r="G514" s="270"/>
      <c r="H514" s="270"/>
    </row>
    <row r="515" spans="1:8" ht="12.75" customHeight="1">
      <c r="A515" s="329" t="s">
        <v>1592</v>
      </c>
      <c r="B515" s="270"/>
      <c r="C515" s="270"/>
      <c r="D515" s="270"/>
      <c r="E515" s="299"/>
      <c r="F515" s="300"/>
      <c r="G515" s="270"/>
      <c r="H515" s="270"/>
    </row>
    <row r="516" spans="1:8" ht="12.75" customHeight="1">
      <c r="A516" s="294" t="s">
        <v>1522</v>
      </c>
      <c r="B516" s="290">
        <v>182825526</v>
      </c>
      <c r="C516" s="290">
        <v>162117947</v>
      </c>
      <c r="D516" s="290">
        <v>162117947</v>
      </c>
      <c r="E516" s="292">
        <v>88.67358434401551</v>
      </c>
      <c r="F516" s="296">
        <v>100</v>
      </c>
      <c r="G516" s="290">
        <v>22352577</v>
      </c>
      <c r="H516" s="290">
        <v>22352577</v>
      </c>
    </row>
    <row r="517" spans="1:8" ht="12.75" customHeight="1">
      <c r="A517" s="297" t="s">
        <v>1523</v>
      </c>
      <c r="B517" s="267">
        <v>182825526</v>
      </c>
      <c r="C517" s="267">
        <v>162117947</v>
      </c>
      <c r="D517" s="267">
        <v>162117947</v>
      </c>
      <c r="E517" s="299">
        <v>88.67358434401551</v>
      </c>
      <c r="F517" s="300">
        <v>100</v>
      </c>
      <c r="G517" s="271">
        <v>22352577</v>
      </c>
      <c r="H517" s="271">
        <v>22352577</v>
      </c>
    </row>
    <row r="518" spans="1:8" ht="12.75" customHeight="1">
      <c r="A518" s="322" t="s">
        <v>1551</v>
      </c>
      <c r="B518" s="265">
        <v>182825526</v>
      </c>
      <c r="C518" s="265">
        <v>162117947</v>
      </c>
      <c r="D518" s="265">
        <v>161198216</v>
      </c>
      <c r="E518" s="292">
        <v>88.17051947111587</v>
      </c>
      <c r="F518" s="296">
        <v>99.43267786385181</v>
      </c>
      <c r="G518" s="265">
        <v>22352577</v>
      </c>
      <c r="H518" s="265">
        <v>22513402</v>
      </c>
    </row>
    <row r="519" spans="1:8" ht="12.75" customHeight="1">
      <c r="A519" s="303" t="s">
        <v>1553</v>
      </c>
      <c r="B519" s="270">
        <v>174652452</v>
      </c>
      <c r="C519" s="270">
        <v>153944873</v>
      </c>
      <c r="D519" s="270">
        <v>153025142</v>
      </c>
      <c r="E519" s="299">
        <v>87.61694453622673</v>
      </c>
      <c r="F519" s="300">
        <v>99.40255821315985</v>
      </c>
      <c r="G519" s="270">
        <v>22352577</v>
      </c>
      <c r="H519" s="270">
        <v>22513402</v>
      </c>
    </row>
    <row r="520" spans="1:8" ht="12.75" customHeight="1">
      <c r="A520" s="303" t="s">
        <v>1531</v>
      </c>
      <c r="B520" s="270">
        <v>174652452</v>
      </c>
      <c r="C520" s="270">
        <v>153944873</v>
      </c>
      <c r="D520" s="270">
        <v>153025142</v>
      </c>
      <c r="E520" s="299">
        <v>87.61694453622673</v>
      </c>
      <c r="F520" s="300">
        <v>99.40255821315985</v>
      </c>
      <c r="G520" s="271">
        <v>22352577</v>
      </c>
      <c r="H520" s="271">
        <v>22513402</v>
      </c>
    </row>
    <row r="521" spans="1:8" s="311" customFormat="1" ht="11.25" customHeight="1">
      <c r="A521" s="309" t="s">
        <v>1533</v>
      </c>
      <c r="B521" s="108">
        <v>174652452</v>
      </c>
      <c r="C521" s="312" t="s">
        <v>1083</v>
      </c>
      <c r="D521" s="108">
        <v>153025142</v>
      </c>
      <c r="E521" s="307">
        <v>87.61694453622673</v>
      </c>
      <c r="F521" s="313" t="s">
        <v>1083</v>
      </c>
      <c r="G521" s="312" t="s">
        <v>1083</v>
      </c>
      <c r="H521" s="306">
        <v>22513402</v>
      </c>
    </row>
    <row r="522" spans="1:8" ht="12.75">
      <c r="A522" s="303" t="s">
        <v>1537</v>
      </c>
      <c r="B522" s="270">
        <v>8173074</v>
      </c>
      <c r="C522" s="270">
        <v>8173074</v>
      </c>
      <c r="D522" s="270">
        <v>8173074</v>
      </c>
      <c r="E522" s="299">
        <v>100</v>
      </c>
      <c r="F522" s="300">
        <v>100</v>
      </c>
      <c r="G522" s="271">
        <v>0</v>
      </c>
      <c r="H522" s="271">
        <v>0</v>
      </c>
    </row>
    <row r="523" spans="1:8" ht="12.75">
      <c r="A523" s="303" t="s">
        <v>1539</v>
      </c>
      <c r="B523" s="270">
        <v>8173074</v>
      </c>
      <c r="C523" s="270">
        <v>8173074</v>
      </c>
      <c r="D523" s="270">
        <v>8173074</v>
      </c>
      <c r="E523" s="299">
        <v>100</v>
      </c>
      <c r="F523" s="300">
        <v>100</v>
      </c>
      <c r="G523" s="271">
        <v>0</v>
      </c>
      <c r="H523" s="271">
        <v>0</v>
      </c>
    </row>
    <row r="524" spans="1:8" s="311" customFormat="1" ht="12.75">
      <c r="A524" s="309" t="s">
        <v>1533</v>
      </c>
      <c r="B524" s="108">
        <v>8173074</v>
      </c>
      <c r="C524" s="108">
        <v>8173074</v>
      </c>
      <c r="D524" s="108">
        <v>8173074</v>
      </c>
      <c r="E524" s="307">
        <v>100</v>
      </c>
      <c r="F524" s="308">
        <v>100</v>
      </c>
      <c r="G524" s="306">
        <v>0</v>
      </c>
      <c r="H524" s="306">
        <v>0</v>
      </c>
    </row>
    <row r="525" spans="1:8" s="311" customFormat="1" ht="12.75">
      <c r="A525" s="309"/>
      <c r="B525" s="108"/>
      <c r="C525" s="312"/>
      <c r="D525" s="108"/>
      <c r="E525" s="307"/>
      <c r="F525" s="313"/>
      <c r="G525" s="312"/>
      <c r="H525" s="108"/>
    </row>
    <row r="526" spans="1:8" ht="12.75" customHeight="1">
      <c r="A526" s="329" t="s">
        <v>1593</v>
      </c>
      <c r="B526" s="270"/>
      <c r="C526" s="270"/>
      <c r="D526" s="270"/>
      <c r="E526" s="292"/>
      <c r="F526" s="296"/>
      <c r="G526" s="270"/>
      <c r="H526" s="270"/>
    </row>
    <row r="527" spans="1:8" ht="12.75" customHeight="1">
      <c r="A527" s="294" t="s">
        <v>1522</v>
      </c>
      <c r="B527" s="265">
        <v>7677897</v>
      </c>
      <c r="C527" s="265">
        <v>7083977</v>
      </c>
      <c r="D527" s="265">
        <v>7083977</v>
      </c>
      <c r="E527" s="292">
        <v>92.2645484824816</v>
      </c>
      <c r="F527" s="296">
        <v>100</v>
      </c>
      <c r="G527" s="265">
        <v>518056</v>
      </c>
      <c r="H527" s="265">
        <v>518056</v>
      </c>
    </row>
    <row r="528" spans="1:8" ht="12.75" customHeight="1">
      <c r="A528" s="297" t="s">
        <v>1523</v>
      </c>
      <c r="B528" s="270">
        <v>7677897</v>
      </c>
      <c r="C528" s="270">
        <v>7083977</v>
      </c>
      <c r="D528" s="270">
        <v>7083977</v>
      </c>
      <c r="E528" s="299">
        <v>92.2645484824816</v>
      </c>
      <c r="F528" s="300">
        <v>100</v>
      </c>
      <c r="G528" s="271">
        <v>518056</v>
      </c>
      <c r="H528" s="271">
        <v>518056</v>
      </c>
    </row>
    <row r="529" spans="1:8" ht="12.75" customHeight="1">
      <c r="A529" s="322" t="s">
        <v>1551</v>
      </c>
      <c r="B529" s="265">
        <v>7677897</v>
      </c>
      <c r="C529" s="265">
        <v>7083977</v>
      </c>
      <c r="D529" s="265">
        <v>6788143</v>
      </c>
      <c r="E529" s="292">
        <v>88.41148819787502</v>
      </c>
      <c r="F529" s="296">
        <v>95.82389948471035</v>
      </c>
      <c r="G529" s="265">
        <v>518056</v>
      </c>
      <c r="H529" s="265">
        <v>422222</v>
      </c>
    </row>
    <row r="530" spans="1:8" ht="12.75" customHeight="1">
      <c r="A530" s="303" t="s">
        <v>1553</v>
      </c>
      <c r="B530" s="270">
        <v>7677897</v>
      </c>
      <c r="C530" s="270">
        <v>7083977</v>
      </c>
      <c r="D530" s="270">
        <v>6788143</v>
      </c>
      <c r="E530" s="299">
        <v>88.41148819787502</v>
      </c>
      <c r="F530" s="300">
        <v>95.82389948471035</v>
      </c>
      <c r="G530" s="270">
        <v>518056</v>
      </c>
      <c r="H530" s="270">
        <v>422222</v>
      </c>
    </row>
    <row r="531" spans="1:8" ht="13.5" customHeight="1">
      <c r="A531" s="303" t="s">
        <v>1531</v>
      </c>
      <c r="B531" s="270">
        <v>7677897</v>
      </c>
      <c r="C531" s="270">
        <v>7083977</v>
      </c>
      <c r="D531" s="270">
        <v>6788143</v>
      </c>
      <c r="E531" s="299">
        <v>88.41148819787502</v>
      </c>
      <c r="F531" s="300">
        <v>95.82389948471035</v>
      </c>
      <c r="G531" s="271">
        <v>518056</v>
      </c>
      <c r="H531" s="271">
        <v>422222</v>
      </c>
    </row>
    <row r="532" spans="1:8" ht="13.5" customHeight="1">
      <c r="A532" s="309" t="s">
        <v>1533</v>
      </c>
      <c r="B532" s="108">
        <v>7427897</v>
      </c>
      <c r="C532" s="312" t="s">
        <v>1083</v>
      </c>
      <c r="D532" s="108">
        <v>6600645</v>
      </c>
      <c r="E532" s="307">
        <v>88.86290426482758</v>
      </c>
      <c r="F532" s="313" t="s">
        <v>1083</v>
      </c>
      <c r="G532" s="312" t="s">
        <v>1083</v>
      </c>
      <c r="H532" s="306">
        <v>422222</v>
      </c>
    </row>
    <row r="533" spans="1:8" ht="24" customHeight="1">
      <c r="A533" s="273" t="s">
        <v>1534</v>
      </c>
      <c r="B533" s="270">
        <v>250000</v>
      </c>
      <c r="C533" s="270">
        <v>208332</v>
      </c>
      <c r="D533" s="270">
        <v>187498</v>
      </c>
      <c r="E533" s="299">
        <v>74.9992</v>
      </c>
      <c r="F533" s="300">
        <v>89.99961599754238</v>
      </c>
      <c r="G533" s="271">
        <v>20834</v>
      </c>
      <c r="H533" s="271">
        <v>0</v>
      </c>
    </row>
    <row r="534" spans="1:8" s="311" customFormat="1" ht="12.75" customHeight="1">
      <c r="A534" s="309" t="s">
        <v>1533</v>
      </c>
      <c r="B534" s="108">
        <v>250000</v>
      </c>
      <c r="C534" s="312" t="s">
        <v>1083</v>
      </c>
      <c r="D534" s="108">
        <v>187498</v>
      </c>
      <c r="E534" s="307">
        <v>74.9992</v>
      </c>
      <c r="F534" s="313" t="s">
        <v>1083</v>
      </c>
      <c r="G534" s="312" t="s">
        <v>1083</v>
      </c>
      <c r="H534" s="306">
        <v>0</v>
      </c>
    </row>
    <row r="535" spans="1:8" s="311" customFormat="1" ht="12.75" customHeight="1">
      <c r="A535" s="309"/>
      <c r="B535" s="108"/>
      <c r="C535" s="312"/>
      <c r="D535" s="270"/>
      <c r="E535" s="307"/>
      <c r="F535" s="313"/>
      <c r="G535" s="312"/>
      <c r="H535" s="108"/>
    </row>
    <row r="536" spans="1:8" ht="27.75" customHeight="1" hidden="1">
      <c r="A536" s="329" t="s">
        <v>1594</v>
      </c>
      <c r="B536" s="270"/>
      <c r="C536" s="270"/>
      <c r="D536" s="270"/>
      <c r="E536" s="299"/>
      <c r="F536" s="300"/>
      <c r="G536" s="270"/>
      <c r="H536" s="270"/>
    </row>
    <row r="537" spans="1:8" s="302" customFormat="1" ht="12.75" customHeight="1" hidden="1">
      <c r="A537" s="294" t="s">
        <v>1522</v>
      </c>
      <c r="B537" s="265">
        <v>0</v>
      </c>
      <c r="C537" s="265">
        <v>0</v>
      </c>
      <c r="D537" s="265">
        <v>0</v>
      </c>
      <c r="E537" s="292" t="e">
        <v>#DIV/0!</v>
      </c>
      <c r="F537" s="296">
        <v>0</v>
      </c>
      <c r="G537" s="265">
        <v>0</v>
      </c>
      <c r="H537" s="265">
        <v>0</v>
      </c>
    </row>
    <row r="538" spans="1:8" ht="12" customHeight="1" hidden="1">
      <c r="A538" s="297" t="s">
        <v>1523</v>
      </c>
      <c r="B538" s="270">
        <v>0</v>
      </c>
      <c r="C538" s="270">
        <v>0</v>
      </c>
      <c r="D538" s="270">
        <v>0</v>
      </c>
      <c r="E538" s="299" t="e">
        <v>#DIV/0!</v>
      </c>
      <c r="F538" s="300">
        <v>0</v>
      </c>
      <c r="G538" s="271">
        <v>0</v>
      </c>
      <c r="H538" s="271">
        <v>0</v>
      </c>
    </row>
    <row r="539" spans="1:8" s="302" customFormat="1" ht="13.5" customHeight="1" hidden="1">
      <c r="A539" s="322" t="s">
        <v>1551</v>
      </c>
      <c r="B539" s="265">
        <v>0</v>
      </c>
      <c r="C539" s="265">
        <v>0</v>
      </c>
      <c r="D539" s="265">
        <v>0</v>
      </c>
      <c r="E539" s="292" t="e">
        <v>#DIV/0!</v>
      </c>
      <c r="F539" s="296">
        <v>0</v>
      </c>
      <c r="G539" s="265">
        <v>0</v>
      </c>
      <c r="H539" s="265">
        <v>0</v>
      </c>
    </row>
    <row r="540" spans="1:8" ht="12.75" customHeight="1" hidden="1">
      <c r="A540" s="303" t="s">
        <v>1553</v>
      </c>
      <c r="B540" s="270">
        <v>0</v>
      </c>
      <c r="C540" s="270">
        <v>0</v>
      </c>
      <c r="D540" s="270">
        <v>0</v>
      </c>
      <c r="E540" s="299" t="e">
        <v>#DIV/0!</v>
      </c>
      <c r="F540" s="300">
        <v>0</v>
      </c>
      <c r="G540" s="270">
        <v>0</v>
      </c>
      <c r="H540" s="270">
        <v>0</v>
      </c>
    </row>
    <row r="541" spans="1:8" ht="12.75" customHeight="1" hidden="1">
      <c r="A541" s="303" t="s">
        <v>1531</v>
      </c>
      <c r="B541" s="270">
        <v>0</v>
      </c>
      <c r="C541" s="270">
        <v>0</v>
      </c>
      <c r="D541" s="270">
        <v>0</v>
      </c>
      <c r="E541" s="299" t="e">
        <v>#DIV/0!</v>
      </c>
      <c r="F541" s="300">
        <v>0</v>
      </c>
      <c r="G541" s="271">
        <v>0</v>
      </c>
      <c r="H541" s="271">
        <v>0</v>
      </c>
    </row>
    <row r="542" spans="1:8" ht="12.75" customHeight="1" hidden="1">
      <c r="A542" s="303"/>
      <c r="B542" s="270"/>
      <c r="C542" s="270"/>
      <c r="D542" s="270"/>
      <c r="E542" s="299"/>
      <c r="F542" s="300"/>
      <c r="G542" s="270"/>
      <c r="H542" s="270"/>
    </row>
    <row r="543" spans="1:8" ht="37.5" customHeight="1" hidden="1">
      <c r="A543" s="329" t="s">
        <v>1595</v>
      </c>
      <c r="B543" s="320"/>
      <c r="C543" s="320"/>
      <c r="D543" s="320"/>
      <c r="E543" s="299"/>
      <c r="F543" s="300"/>
      <c r="G543" s="270"/>
      <c r="H543" s="270"/>
    </row>
    <row r="544" spans="1:8" s="302" customFormat="1" ht="12.75" customHeight="1" hidden="1">
      <c r="A544" s="294" t="s">
        <v>1522</v>
      </c>
      <c r="B544" s="265">
        <v>0</v>
      </c>
      <c r="C544" s="327">
        <v>0</v>
      </c>
      <c r="D544" s="327">
        <v>0</v>
      </c>
      <c r="E544" s="292" t="e">
        <v>#DIV/0!</v>
      </c>
      <c r="F544" s="296">
        <v>0</v>
      </c>
      <c r="G544" s="327">
        <v>0</v>
      </c>
      <c r="H544" s="327">
        <v>0</v>
      </c>
    </row>
    <row r="545" spans="1:8" ht="12.75" customHeight="1" hidden="1">
      <c r="A545" s="297" t="s">
        <v>1523</v>
      </c>
      <c r="B545" s="270">
        <v>0</v>
      </c>
      <c r="C545" s="331">
        <v>0</v>
      </c>
      <c r="D545" s="331">
        <v>0</v>
      </c>
      <c r="E545" s="299" t="e">
        <v>#DIV/0!</v>
      </c>
      <c r="F545" s="300">
        <v>0</v>
      </c>
      <c r="G545" s="271">
        <v>0</v>
      </c>
      <c r="H545" s="271">
        <v>0</v>
      </c>
    </row>
    <row r="546" spans="1:8" s="302" customFormat="1" ht="12" customHeight="1" hidden="1">
      <c r="A546" s="322" t="s">
        <v>1551</v>
      </c>
      <c r="B546" s="265">
        <v>0</v>
      </c>
      <c r="C546" s="324">
        <v>0</v>
      </c>
      <c r="D546" s="324">
        <v>0</v>
      </c>
      <c r="E546" s="292" t="e">
        <v>#DIV/0!</v>
      </c>
      <c r="F546" s="296">
        <v>0</v>
      </c>
      <c r="G546" s="324">
        <v>0</v>
      </c>
      <c r="H546" s="324">
        <v>0</v>
      </c>
    </row>
    <row r="547" spans="1:8" ht="11.25" customHeight="1" hidden="1">
      <c r="A547" s="303" t="s">
        <v>1553</v>
      </c>
      <c r="B547" s="270">
        <v>0</v>
      </c>
      <c r="C547" s="320">
        <v>0</v>
      </c>
      <c r="D547" s="320">
        <v>0</v>
      </c>
      <c r="E547" s="299" t="e">
        <v>#DIV/0!</v>
      </c>
      <c r="F547" s="300">
        <v>0</v>
      </c>
      <c r="G547" s="332">
        <v>0</v>
      </c>
      <c r="H547" s="332">
        <v>0</v>
      </c>
    </row>
    <row r="548" spans="1:8" ht="11.25" customHeight="1" hidden="1">
      <c r="A548" s="303" t="s">
        <v>1531</v>
      </c>
      <c r="B548" s="270">
        <v>0</v>
      </c>
      <c r="C548" s="320">
        <v>0</v>
      </c>
      <c r="D548" s="320">
        <v>0</v>
      </c>
      <c r="E548" s="299" t="e">
        <v>#DIV/0!</v>
      </c>
      <c r="F548" s="300">
        <v>0</v>
      </c>
      <c r="G548" s="271">
        <v>0</v>
      </c>
      <c r="H548" s="271">
        <v>0</v>
      </c>
    </row>
    <row r="549" spans="1:8" ht="14.25" customHeight="1" hidden="1">
      <c r="A549" s="303"/>
      <c r="B549" s="270"/>
      <c r="C549" s="320"/>
      <c r="D549" s="320"/>
      <c r="E549" s="299"/>
      <c r="F549" s="300"/>
      <c r="G549" s="270"/>
      <c r="H549" s="270"/>
    </row>
    <row r="550" spans="1:8" ht="27" customHeight="1" hidden="1">
      <c r="A550" s="329" t="s">
        <v>1596</v>
      </c>
      <c r="B550" s="314"/>
      <c r="C550" s="314"/>
      <c r="D550" s="314"/>
      <c r="E550" s="299"/>
      <c r="F550" s="300"/>
      <c r="G550" s="270"/>
      <c r="H550" s="270"/>
    </row>
    <row r="551" spans="1:8" s="302" customFormat="1" ht="12.75" customHeight="1" hidden="1">
      <c r="A551" s="294" t="s">
        <v>1522</v>
      </c>
      <c r="B551" s="265">
        <v>0</v>
      </c>
      <c r="C551" s="324">
        <v>0</v>
      </c>
      <c r="D551" s="324">
        <v>0</v>
      </c>
      <c r="E551" s="292" t="e">
        <v>#DIV/0!</v>
      </c>
      <c r="F551" s="296">
        <v>0</v>
      </c>
      <c r="G551" s="324">
        <v>0</v>
      </c>
      <c r="H551" s="324">
        <v>0</v>
      </c>
    </row>
    <row r="552" spans="1:8" ht="12" customHeight="1" hidden="1">
      <c r="A552" s="297" t="s">
        <v>1523</v>
      </c>
      <c r="B552" s="270">
        <v>0</v>
      </c>
      <c r="C552" s="314">
        <v>0</v>
      </c>
      <c r="D552" s="314">
        <v>0</v>
      </c>
      <c r="E552" s="299" t="e">
        <v>#DIV/0!</v>
      </c>
      <c r="F552" s="300">
        <v>0</v>
      </c>
      <c r="G552" s="271">
        <v>0</v>
      </c>
      <c r="H552" s="271">
        <v>0</v>
      </c>
    </row>
    <row r="553" spans="1:8" s="302" customFormat="1" ht="12" customHeight="1" hidden="1">
      <c r="A553" s="322" t="s">
        <v>1551</v>
      </c>
      <c r="B553" s="265">
        <v>0</v>
      </c>
      <c r="C553" s="324">
        <v>0</v>
      </c>
      <c r="D553" s="324">
        <v>0</v>
      </c>
      <c r="E553" s="292" t="e">
        <v>#DIV/0!</v>
      </c>
      <c r="F553" s="296">
        <v>0</v>
      </c>
      <c r="G553" s="324">
        <v>0</v>
      </c>
      <c r="H553" s="324">
        <v>0</v>
      </c>
    </row>
    <row r="554" spans="1:8" ht="12.75" customHeight="1" hidden="1">
      <c r="A554" s="303" t="s">
        <v>1553</v>
      </c>
      <c r="B554" s="270">
        <v>0</v>
      </c>
      <c r="C554" s="314">
        <v>0</v>
      </c>
      <c r="D554" s="314">
        <v>0</v>
      </c>
      <c r="E554" s="299" t="e">
        <v>#DIV/0!</v>
      </c>
      <c r="F554" s="300">
        <v>0</v>
      </c>
      <c r="G554" s="314">
        <v>0</v>
      </c>
      <c r="H554" s="314">
        <v>0</v>
      </c>
    </row>
    <row r="555" spans="1:8" ht="12.75" customHeight="1" hidden="1">
      <c r="A555" s="303" t="s">
        <v>1531</v>
      </c>
      <c r="B555" s="270">
        <v>0</v>
      </c>
      <c r="C555" s="314">
        <v>0</v>
      </c>
      <c r="D555" s="314">
        <v>0</v>
      </c>
      <c r="E555" s="299" t="e">
        <v>#DIV/0!</v>
      </c>
      <c r="F555" s="300">
        <v>0</v>
      </c>
      <c r="G555" s="271">
        <v>0</v>
      </c>
      <c r="H555" s="271">
        <v>0</v>
      </c>
    </row>
    <row r="556" spans="1:8" ht="15" customHeight="1" hidden="1">
      <c r="A556" s="314"/>
      <c r="B556" s="270"/>
      <c r="C556" s="314"/>
      <c r="D556" s="314"/>
      <c r="E556" s="299"/>
      <c r="F556" s="300"/>
      <c r="G556" s="271"/>
      <c r="H556" s="271"/>
    </row>
    <row r="557" spans="1:8" ht="12" customHeight="1">
      <c r="A557" s="333" t="s">
        <v>1597</v>
      </c>
      <c r="B557" s="270"/>
      <c r="C557" s="314"/>
      <c r="D557" s="314"/>
      <c r="E557" s="299"/>
      <c r="F557" s="300"/>
      <c r="G557" s="271"/>
      <c r="H557" s="271"/>
    </row>
    <row r="558" spans="1:8" ht="53.25" customHeight="1">
      <c r="A558" s="334" t="s">
        <v>1598</v>
      </c>
      <c r="B558" s="270"/>
      <c r="C558" s="314"/>
      <c r="D558" s="314"/>
      <c r="E558" s="299"/>
      <c r="F558" s="300"/>
      <c r="G558" s="271"/>
      <c r="H558" s="271"/>
    </row>
    <row r="559" spans="1:8" ht="12.75" customHeight="1">
      <c r="A559" s="335" t="s">
        <v>1522</v>
      </c>
      <c r="B559" s="108">
        <v>85152970</v>
      </c>
      <c r="C559" s="108">
        <v>67709149</v>
      </c>
      <c r="D559" s="108">
        <v>67323063</v>
      </c>
      <c r="E559" s="307">
        <v>79.06132105550752</v>
      </c>
      <c r="F559" s="308">
        <v>99.42978754614093</v>
      </c>
      <c r="G559" s="108">
        <v>10483005</v>
      </c>
      <c r="H559" s="108">
        <v>10233241</v>
      </c>
    </row>
    <row r="560" spans="1:8" ht="12.75" customHeight="1">
      <c r="A560" s="335" t="s">
        <v>1523</v>
      </c>
      <c r="B560" s="108">
        <v>84883204</v>
      </c>
      <c r="C560" s="108">
        <v>67457738</v>
      </c>
      <c r="D560" s="108">
        <v>67313654</v>
      </c>
      <c r="E560" s="307">
        <v>79.30149997636752</v>
      </c>
      <c r="F560" s="308">
        <v>99.78640849178785</v>
      </c>
      <c r="G560" s="306">
        <v>10231594</v>
      </c>
      <c r="H560" s="306">
        <v>10223832</v>
      </c>
    </row>
    <row r="561" spans="1:8" ht="12.75" customHeight="1">
      <c r="A561" s="335" t="s">
        <v>1525</v>
      </c>
      <c r="B561" s="108">
        <v>269766</v>
      </c>
      <c r="C561" s="108">
        <v>251411</v>
      </c>
      <c r="D561" s="108">
        <v>9409</v>
      </c>
      <c r="E561" s="307">
        <v>3.4878376074079016</v>
      </c>
      <c r="F561" s="308">
        <v>0</v>
      </c>
      <c r="G561" s="306">
        <v>251411</v>
      </c>
      <c r="H561" s="306">
        <v>9409</v>
      </c>
    </row>
    <row r="562" spans="1:8" ht="12.75" customHeight="1">
      <c r="A562" s="305" t="s">
        <v>1551</v>
      </c>
      <c r="B562" s="108">
        <v>85152970</v>
      </c>
      <c r="C562" s="108">
        <v>67709149</v>
      </c>
      <c r="D562" s="108">
        <v>34645835</v>
      </c>
      <c r="E562" s="307">
        <v>40.686584390421146</v>
      </c>
      <c r="F562" s="308">
        <v>51.16861681425061</v>
      </c>
      <c r="G562" s="108">
        <v>10483005</v>
      </c>
      <c r="H562" s="108">
        <v>7983627</v>
      </c>
    </row>
    <row r="563" spans="1:8" ht="12.75" customHeight="1">
      <c r="A563" s="305" t="s">
        <v>1553</v>
      </c>
      <c r="B563" s="108">
        <v>53484192</v>
      </c>
      <c r="C563" s="108">
        <v>39105744</v>
      </c>
      <c r="D563" s="108">
        <v>23254993</v>
      </c>
      <c r="E563" s="307">
        <v>43.48012399626417</v>
      </c>
      <c r="F563" s="308">
        <v>59.46694940773918</v>
      </c>
      <c r="G563" s="108">
        <v>7592526</v>
      </c>
      <c r="H563" s="108">
        <v>7650127</v>
      </c>
    </row>
    <row r="564" spans="1:8" ht="12.75" customHeight="1">
      <c r="A564" s="305" t="s">
        <v>1528</v>
      </c>
      <c r="B564" s="108">
        <v>23581870</v>
      </c>
      <c r="C564" s="108">
        <v>18856266</v>
      </c>
      <c r="D564" s="108">
        <v>14128018</v>
      </c>
      <c r="E564" s="307">
        <v>59.91050752124407</v>
      </c>
      <c r="F564" s="308">
        <v>74.92479157856597</v>
      </c>
      <c r="G564" s="306">
        <v>2922599</v>
      </c>
      <c r="H564" s="306">
        <v>1913437</v>
      </c>
    </row>
    <row r="565" spans="1:8" ht="12.75" customHeight="1">
      <c r="A565" s="305" t="s">
        <v>1531</v>
      </c>
      <c r="B565" s="108">
        <v>29902322</v>
      </c>
      <c r="C565" s="108">
        <v>20249478</v>
      </c>
      <c r="D565" s="108">
        <v>9126975</v>
      </c>
      <c r="E565" s="307">
        <v>30.5226296472896</v>
      </c>
      <c r="F565" s="308">
        <v>45.072643354065725</v>
      </c>
      <c r="G565" s="306">
        <v>4669927</v>
      </c>
      <c r="H565" s="306">
        <v>5736690</v>
      </c>
    </row>
    <row r="566" spans="1:8" ht="12.75" customHeight="1">
      <c r="A566" s="305" t="s">
        <v>1537</v>
      </c>
      <c r="B566" s="108">
        <v>31668778</v>
      </c>
      <c r="C566" s="108">
        <v>28603405</v>
      </c>
      <c r="D566" s="108">
        <v>11390842</v>
      </c>
      <c r="E566" s="307">
        <v>35.96868183546583</v>
      </c>
      <c r="F566" s="308">
        <v>39.82337767129473</v>
      </c>
      <c r="G566" s="108">
        <v>2890479</v>
      </c>
      <c r="H566" s="108">
        <v>333500</v>
      </c>
    </row>
    <row r="567" spans="1:8" ht="12" customHeight="1">
      <c r="A567" s="305" t="s">
        <v>1538</v>
      </c>
      <c r="B567" s="108">
        <v>10061518</v>
      </c>
      <c r="C567" s="108">
        <v>7719591</v>
      </c>
      <c r="D567" s="108">
        <v>449703</v>
      </c>
      <c r="E567" s="307">
        <v>4.469534318777743</v>
      </c>
      <c r="F567" s="308">
        <v>5.825477023329344</v>
      </c>
      <c r="G567" s="306">
        <v>1292680</v>
      </c>
      <c r="H567" s="306">
        <v>195593</v>
      </c>
    </row>
    <row r="568" spans="1:8" ht="12.75" customHeight="1">
      <c r="A568" s="305" t="s">
        <v>1539</v>
      </c>
      <c r="B568" s="108">
        <v>21607260</v>
      </c>
      <c r="C568" s="108">
        <v>20883814</v>
      </c>
      <c r="D568" s="108">
        <v>10941139</v>
      </c>
      <c r="E568" s="307">
        <v>50.63640183901151</v>
      </c>
      <c r="F568" s="308">
        <v>52.39052119502693</v>
      </c>
      <c r="G568" s="306">
        <v>1597799</v>
      </c>
      <c r="H568" s="306">
        <v>137907</v>
      </c>
    </row>
    <row r="569" spans="1:8" ht="12.75" customHeight="1">
      <c r="A569" s="305"/>
      <c r="B569" s="108"/>
      <c r="C569" s="108"/>
      <c r="D569" s="108"/>
      <c r="E569" s="307"/>
      <c r="F569" s="308"/>
      <c r="G569" s="306"/>
      <c r="H569" s="306"/>
    </row>
    <row r="570" spans="1:8" ht="25.5" customHeight="1">
      <c r="A570" s="334" t="s">
        <v>1599</v>
      </c>
      <c r="B570" s="108"/>
      <c r="C570" s="108"/>
      <c r="D570" s="108"/>
      <c r="E570" s="307"/>
      <c r="F570" s="308"/>
      <c r="G570" s="306"/>
      <c r="H570" s="306"/>
    </row>
    <row r="571" spans="1:8" ht="12.75" customHeight="1">
      <c r="A571" s="335" t="s">
        <v>1522</v>
      </c>
      <c r="B571" s="108">
        <v>2786422</v>
      </c>
      <c r="C571" s="108">
        <v>2778791</v>
      </c>
      <c r="D571" s="108">
        <v>1858105</v>
      </c>
      <c r="E571" s="307">
        <v>66.6842639054673</v>
      </c>
      <c r="F571" s="308">
        <v>66.86738945102384</v>
      </c>
      <c r="G571" s="108">
        <v>25920</v>
      </c>
      <c r="H571" s="108">
        <v>342590</v>
      </c>
    </row>
    <row r="572" spans="1:8" ht="25.5">
      <c r="A572" s="309" t="s">
        <v>1600</v>
      </c>
      <c r="B572" s="108">
        <v>562071</v>
      </c>
      <c r="C572" s="108">
        <v>562071</v>
      </c>
      <c r="D572" s="108">
        <v>387853</v>
      </c>
      <c r="E572" s="307">
        <v>69.00427170232942</v>
      </c>
      <c r="F572" s="308">
        <v>69.00427170232942</v>
      </c>
      <c r="G572" s="306">
        <v>5741</v>
      </c>
      <c r="H572" s="306">
        <v>82884</v>
      </c>
    </row>
    <row r="573" spans="1:8" ht="12.75" customHeight="1">
      <c r="A573" s="335" t="s">
        <v>1601</v>
      </c>
      <c r="B573" s="108">
        <v>2224351</v>
      </c>
      <c r="C573" s="108">
        <v>2216720</v>
      </c>
      <c r="D573" s="108">
        <v>1470252</v>
      </c>
      <c r="E573" s="307">
        <v>66.09802140039949</v>
      </c>
      <c r="F573" s="308">
        <v>66.32556209173914</v>
      </c>
      <c r="G573" s="306">
        <v>20179</v>
      </c>
      <c r="H573" s="306">
        <v>259706</v>
      </c>
    </row>
    <row r="574" spans="1:8" ht="12.75" customHeight="1">
      <c r="A574" s="305" t="s">
        <v>1551</v>
      </c>
      <c r="B574" s="108">
        <v>2786422</v>
      </c>
      <c r="C574" s="108">
        <v>2786422</v>
      </c>
      <c r="D574" s="108">
        <v>1858105</v>
      </c>
      <c r="E574" s="307">
        <v>66.6842639054673</v>
      </c>
      <c r="F574" s="308">
        <v>66.6842639054673</v>
      </c>
      <c r="G574" s="108">
        <v>0</v>
      </c>
      <c r="H574" s="108">
        <v>342591</v>
      </c>
    </row>
    <row r="575" spans="1:8" ht="12.75" customHeight="1">
      <c r="A575" s="305" t="s">
        <v>1553</v>
      </c>
      <c r="B575" s="108">
        <v>2786422</v>
      </c>
      <c r="C575" s="108">
        <v>2786422</v>
      </c>
      <c r="D575" s="108">
        <v>1858105</v>
      </c>
      <c r="E575" s="307">
        <v>66.6842639054673</v>
      </c>
      <c r="F575" s="308">
        <v>66.6842639054673</v>
      </c>
      <c r="G575" s="108">
        <v>0</v>
      </c>
      <c r="H575" s="108">
        <v>342591</v>
      </c>
    </row>
    <row r="576" spans="1:8" ht="12.75" customHeight="1" hidden="1">
      <c r="A576" s="305" t="s">
        <v>1528</v>
      </c>
      <c r="B576" s="108">
        <v>0</v>
      </c>
      <c r="C576" s="108">
        <v>0</v>
      </c>
      <c r="D576" s="108">
        <v>0</v>
      </c>
      <c r="E576" s="307">
        <v>0</v>
      </c>
      <c r="F576" s="308">
        <v>0</v>
      </c>
      <c r="G576" s="306">
        <v>0</v>
      </c>
      <c r="H576" s="306">
        <v>0</v>
      </c>
    </row>
    <row r="577" spans="1:8" ht="13.5" customHeight="1">
      <c r="A577" s="305" t="s">
        <v>1531</v>
      </c>
      <c r="B577" s="108">
        <v>2786422</v>
      </c>
      <c r="C577" s="108">
        <v>2786422</v>
      </c>
      <c r="D577" s="108">
        <v>1858105</v>
      </c>
      <c r="E577" s="307">
        <v>66.6842639054673</v>
      </c>
      <c r="F577" s="308">
        <v>66.6842639054673</v>
      </c>
      <c r="G577" s="108">
        <v>0</v>
      </c>
      <c r="H577" s="108">
        <v>342591</v>
      </c>
    </row>
    <row r="578" spans="1:8" ht="26.25" customHeight="1">
      <c r="A578" s="309" t="s">
        <v>1602</v>
      </c>
      <c r="B578" s="108">
        <v>562071</v>
      </c>
      <c r="C578" s="108">
        <v>562071</v>
      </c>
      <c r="D578" s="108">
        <v>387853</v>
      </c>
      <c r="E578" s="307">
        <v>69.00427170232942</v>
      </c>
      <c r="F578" s="308">
        <v>69.00427170232942</v>
      </c>
      <c r="G578" s="306">
        <v>0</v>
      </c>
      <c r="H578" s="306">
        <v>82884</v>
      </c>
    </row>
    <row r="579" spans="1:8" ht="27.75" customHeight="1">
      <c r="A579" s="309" t="s">
        <v>1603</v>
      </c>
      <c r="B579" s="108">
        <v>2224351</v>
      </c>
      <c r="C579" s="108">
        <v>2224351</v>
      </c>
      <c r="D579" s="108">
        <v>1470252</v>
      </c>
      <c r="E579" s="307">
        <v>66.09802140039949</v>
      </c>
      <c r="F579" s="308">
        <v>66.09802140039949</v>
      </c>
      <c r="G579" s="306">
        <v>0</v>
      </c>
      <c r="H579" s="306">
        <v>259707</v>
      </c>
    </row>
    <row r="580" spans="1:8" ht="13.5" customHeight="1">
      <c r="A580" s="305" t="s">
        <v>1563</v>
      </c>
      <c r="B580" s="108">
        <v>-2208192</v>
      </c>
      <c r="C580" s="312" t="s">
        <v>1083</v>
      </c>
      <c r="D580" s="108">
        <v>-1912557</v>
      </c>
      <c r="E580" s="307">
        <v>86.61189787844535</v>
      </c>
      <c r="F580" s="308">
        <v>0</v>
      </c>
      <c r="G580" s="312" t="s">
        <v>1083</v>
      </c>
      <c r="H580" s="306">
        <v>-123595</v>
      </c>
    </row>
    <row r="581" spans="1:8" ht="13.5" customHeight="1">
      <c r="A581" s="305" t="s">
        <v>1567</v>
      </c>
      <c r="B581" s="108">
        <v>263529</v>
      </c>
      <c r="C581" s="306">
        <v>235764</v>
      </c>
      <c r="D581" s="337">
        <v>58542</v>
      </c>
      <c r="E581" s="307">
        <v>22.214632924649656</v>
      </c>
      <c r="F581" s="308">
        <v>24.830762966356186</v>
      </c>
      <c r="G581" s="306">
        <v>13882</v>
      </c>
      <c r="H581" s="306">
        <v>3323</v>
      </c>
    </row>
    <row r="582" spans="1:8" ht="13.5" customHeight="1">
      <c r="A582" s="338" t="s">
        <v>1568</v>
      </c>
      <c r="B582" s="108">
        <v>2471721</v>
      </c>
      <c r="C582" s="306">
        <v>2062000</v>
      </c>
      <c r="D582" s="108">
        <v>1971099</v>
      </c>
      <c r="E582" s="307">
        <v>79.74601502354027</v>
      </c>
      <c r="F582" s="308">
        <v>95.59161008729389</v>
      </c>
      <c r="G582" s="306">
        <v>206200</v>
      </c>
      <c r="H582" s="306">
        <v>126918</v>
      </c>
    </row>
    <row r="583" spans="1:8" s="341" customFormat="1" ht="13.5" customHeight="1">
      <c r="A583" s="339"/>
      <c r="B583" s="340"/>
      <c r="E583" s="342"/>
      <c r="F583" s="343"/>
      <c r="G583" s="344"/>
      <c r="H583" s="344"/>
    </row>
    <row r="584" spans="1:8" ht="12.75" customHeight="1">
      <c r="A584" s="345"/>
      <c r="B584" s="318"/>
      <c r="C584" s="41"/>
      <c r="D584" s="41"/>
      <c r="E584" s="346"/>
      <c r="F584" s="347"/>
      <c r="G584" s="304"/>
      <c r="H584" s="304"/>
    </row>
    <row r="585" ht="12.75" customHeight="1">
      <c r="A585" s="117"/>
    </row>
    <row r="586" spans="1:8" ht="15">
      <c r="A586" s="247" t="s">
        <v>1507</v>
      </c>
      <c r="C586" s="37"/>
      <c r="D586" s="37"/>
      <c r="E586" s="348"/>
      <c r="F586" s="41"/>
      <c r="G586" s="53"/>
      <c r="H586" s="252" t="s">
        <v>13</v>
      </c>
    </row>
    <row r="587" spans="1:8" ht="15">
      <c r="A587" s="247"/>
      <c r="D587" s="54"/>
      <c r="E587" s="54"/>
      <c r="F587" s="54"/>
      <c r="G587" s="54"/>
      <c r="H587" s="349"/>
    </row>
    <row r="588" spans="1:8" ht="17.25" customHeight="1">
      <c r="A588" s="52"/>
      <c r="E588" s="54"/>
      <c r="F588" s="284"/>
      <c r="G588" s="284"/>
      <c r="H588" s="284"/>
    </row>
    <row r="589" spans="1:8" ht="17.25" customHeight="1">
      <c r="A589" s="52"/>
      <c r="E589" s="54"/>
      <c r="F589" s="284"/>
      <c r="G589" s="284"/>
      <c r="H589" s="284"/>
    </row>
    <row r="590" spans="1:8" ht="17.25" customHeight="1">
      <c r="A590" s="53" t="s">
        <v>1604</v>
      </c>
      <c r="B590" s="350"/>
      <c r="C590" s="284"/>
      <c r="E590" s="284"/>
      <c r="F590" s="284"/>
      <c r="G590" s="284"/>
      <c r="H590" s="284"/>
    </row>
    <row r="591" spans="2:8" ht="17.25" customHeight="1">
      <c r="B591" s="311"/>
      <c r="C591" s="284"/>
      <c r="E591" s="284"/>
      <c r="F591" s="284"/>
      <c r="G591" s="284"/>
      <c r="H591" s="284"/>
    </row>
    <row r="592" spans="1:8" ht="17.25" customHeight="1">
      <c r="A592" s="52"/>
      <c r="B592" s="311"/>
      <c r="C592" s="284"/>
      <c r="E592" s="284"/>
      <c r="F592" s="284"/>
      <c r="G592" s="284"/>
      <c r="H592" s="284"/>
    </row>
    <row r="593" spans="1:8" ht="17.25" customHeight="1">
      <c r="A593" s="52"/>
      <c r="B593" s="311"/>
      <c r="C593" s="284"/>
      <c r="E593" s="284"/>
      <c r="F593" s="284"/>
      <c r="G593" s="284"/>
      <c r="H593" s="284"/>
    </row>
    <row r="595" spans="2:4" ht="17.25" customHeight="1">
      <c r="B595" s="351"/>
      <c r="C595" s="351"/>
      <c r="D595" s="351"/>
    </row>
    <row r="596" spans="2:4" ht="17.25" customHeight="1">
      <c r="B596" s="351"/>
      <c r="C596" s="351"/>
      <c r="D596" s="351"/>
    </row>
  </sheetData>
  <mergeCells count="8">
    <mergeCell ref="A4:H4"/>
    <mergeCell ref="A2:H2"/>
    <mergeCell ref="A1:H1"/>
    <mergeCell ref="A10:H10"/>
    <mergeCell ref="A6:H6"/>
    <mergeCell ref="A7:H7"/>
    <mergeCell ref="A8:H8"/>
    <mergeCell ref="A9:H9"/>
  </mergeCells>
  <printOptions horizontalCentered="1"/>
  <pageMargins left="0.71" right="0.35433070866141736" top="0.9" bottom="0.99" header="0.5118110236220472" footer="0.5118110236220472"/>
  <pageSetup firstPageNumber="11" useFirstPageNumber="1" horizontalDpi="300" verticalDpi="300" orientation="portrait" paperSize="9" scale="78" r:id="rId1"/>
  <headerFooter alignWithMargins="0">
    <oddFooter>&amp;C&amp;P</oddFooter>
  </headerFooter>
  <rowBreaks count="8" manualBreakCount="8">
    <brk id="56" max="7" man="1"/>
    <brk id="166" max="7" man="1"/>
    <brk id="219" max="7" man="1"/>
    <brk id="274" max="7" man="1"/>
    <brk id="328" max="7" man="1"/>
    <brk id="389" max="7" man="1"/>
    <brk id="448" max="7" man="1"/>
    <brk id="50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75" workbookViewId="0" topLeftCell="A1">
      <selection activeCell="D13" sqref="D13"/>
    </sheetView>
  </sheetViews>
  <sheetFormatPr defaultColWidth="9.140625" defaultRowHeight="12.75"/>
  <cols>
    <col min="1" max="1" width="9.28125" style="39" customWidth="1"/>
    <col min="2" max="2" width="40.8515625" style="39" customWidth="1"/>
    <col min="3" max="3" width="14.140625" style="412" customWidth="1"/>
    <col min="4" max="4" width="12.7109375" style="412" customWidth="1"/>
    <col min="5" max="5" width="13.28125" style="412" customWidth="1"/>
    <col min="6" max="6" width="6.57421875" style="412" customWidth="1"/>
    <col min="7" max="7" width="7.8515625" style="412" customWidth="1"/>
    <col min="8" max="8" width="12.28125" style="412" customWidth="1"/>
    <col min="9" max="9" width="13.28125" style="412" customWidth="1"/>
    <col min="10" max="16384" width="9.140625" style="39" customWidth="1"/>
  </cols>
  <sheetData>
    <row r="1" spans="1:9" ht="12.75">
      <c r="A1" s="1102" t="s">
        <v>1066</v>
      </c>
      <c r="B1" s="1102"/>
      <c r="C1" s="1102"/>
      <c r="D1" s="1102"/>
      <c r="E1" s="1102"/>
      <c r="F1" s="1102"/>
      <c r="G1" s="1102"/>
      <c r="H1" s="1102"/>
      <c r="I1" s="1102"/>
    </row>
    <row r="2" spans="1:9" ht="15" customHeight="1">
      <c r="A2" s="1120" t="s">
        <v>1067</v>
      </c>
      <c r="B2" s="1120"/>
      <c r="C2" s="1120"/>
      <c r="D2" s="1120"/>
      <c r="E2" s="1120"/>
      <c r="F2" s="1120"/>
      <c r="G2" s="1120"/>
      <c r="H2" s="1120"/>
      <c r="I2" s="1120"/>
    </row>
    <row r="3" spans="1:9" ht="3.75" customHeight="1">
      <c r="A3" s="991"/>
      <c r="B3" s="991"/>
      <c r="C3" s="991"/>
      <c r="D3" s="991"/>
      <c r="E3" s="991"/>
      <c r="F3" s="991"/>
      <c r="G3" s="991"/>
      <c r="H3" s="991"/>
      <c r="I3" s="991"/>
    </row>
    <row r="4" spans="1:9" s="38" customFormat="1" ht="12.75">
      <c r="A4" s="1104" t="s">
        <v>1068</v>
      </c>
      <c r="B4" s="1104"/>
      <c r="C4" s="1104"/>
      <c r="D4" s="1104"/>
      <c r="E4" s="1104"/>
      <c r="F4" s="1104"/>
      <c r="G4" s="1104"/>
      <c r="H4" s="1104"/>
      <c r="I4" s="1104"/>
    </row>
    <row r="5" spans="1:9" s="38" customFormat="1" ht="12.75">
      <c r="A5" s="41"/>
      <c r="B5" s="41"/>
      <c r="C5" s="42"/>
      <c r="D5" s="42"/>
      <c r="E5" s="42"/>
      <c r="F5" s="42"/>
      <c r="G5" s="42"/>
      <c r="H5" s="42"/>
      <c r="I5" s="42"/>
    </row>
    <row r="6" spans="1:9" s="44" customFormat="1" ht="17.25" customHeight="1">
      <c r="A6" s="1105" t="s">
        <v>1069</v>
      </c>
      <c r="B6" s="1105"/>
      <c r="C6" s="1105"/>
      <c r="D6" s="1105"/>
      <c r="E6" s="1105"/>
      <c r="F6" s="1105"/>
      <c r="G6" s="1105"/>
      <c r="H6" s="1105"/>
      <c r="I6" s="1105"/>
    </row>
    <row r="7" spans="1:9" s="44" customFormat="1" ht="17.25" customHeight="1">
      <c r="A7" s="1098" t="s">
        <v>1605</v>
      </c>
      <c r="B7" s="1098"/>
      <c r="C7" s="1098"/>
      <c r="D7" s="1098"/>
      <c r="E7" s="1098"/>
      <c r="F7" s="1098"/>
      <c r="G7" s="1098"/>
      <c r="H7" s="1098"/>
      <c r="I7" s="1098"/>
    </row>
    <row r="8" spans="1:9" s="44" customFormat="1" ht="17.25" customHeight="1">
      <c r="A8" s="1099" t="s">
        <v>113</v>
      </c>
      <c r="B8" s="1099"/>
      <c r="C8" s="1099"/>
      <c r="D8" s="1099"/>
      <c r="E8" s="1099"/>
      <c r="F8" s="1099"/>
      <c r="G8" s="1099"/>
      <c r="H8" s="1099"/>
      <c r="I8" s="1099"/>
    </row>
    <row r="9" spans="1:9" s="48" customFormat="1" ht="12.75">
      <c r="A9" s="1100" t="s">
        <v>1072</v>
      </c>
      <c r="B9" s="1100"/>
      <c r="C9" s="1100"/>
      <c r="D9" s="1100"/>
      <c r="E9" s="1100"/>
      <c r="F9" s="1100"/>
      <c r="G9" s="1100"/>
      <c r="H9" s="1100"/>
      <c r="I9" s="1100"/>
    </row>
    <row r="10" spans="1:9" s="48" customFormat="1" ht="12.75">
      <c r="A10" s="49" t="s">
        <v>1073</v>
      </c>
      <c r="B10" s="50"/>
      <c r="C10" s="50"/>
      <c r="D10" s="33"/>
      <c r="E10" s="50"/>
      <c r="F10" s="47"/>
      <c r="H10" s="51"/>
      <c r="I10" s="51" t="s">
        <v>1515</v>
      </c>
    </row>
    <row r="11" spans="1:9" ht="15.75">
      <c r="A11" s="249"/>
      <c r="B11" s="249"/>
      <c r="C11" s="356"/>
      <c r="D11" s="356"/>
      <c r="E11" s="356"/>
      <c r="F11" s="356"/>
      <c r="G11" s="356"/>
      <c r="H11" s="357"/>
      <c r="I11" s="356" t="s">
        <v>1606</v>
      </c>
    </row>
    <row r="12" spans="1:9" s="76" customFormat="1" ht="12.75">
      <c r="A12" s="358"/>
      <c r="B12" s="358"/>
      <c r="C12" s="356"/>
      <c r="D12" s="356"/>
      <c r="E12" s="356"/>
      <c r="F12" s="356"/>
      <c r="G12" s="356"/>
      <c r="H12" s="356"/>
      <c r="I12" s="356" t="s">
        <v>17</v>
      </c>
    </row>
    <row r="13" spans="1:9" s="76" customFormat="1" ht="114.75">
      <c r="A13" s="359" t="s">
        <v>1607</v>
      </c>
      <c r="B13" s="359" t="s">
        <v>18</v>
      </c>
      <c r="C13" s="359" t="s">
        <v>19</v>
      </c>
      <c r="D13" s="359" t="s">
        <v>1517</v>
      </c>
      <c r="E13" s="359" t="s">
        <v>20</v>
      </c>
      <c r="F13" s="359" t="s">
        <v>1608</v>
      </c>
      <c r="G13" s="359" t="s">
        <v>1609</v>
      </c>
      <c r="H13" s="359" t="s">
        <v>1520</v>
      </c>
      <c r="I13" s="359" t="s">
        <v>22</v>
      </c>
    </row>
    <row r="14" spans="1:9" s="76" customFormat="1" ht="12.75">
      <c r="A14" s="360">
        <v>1</v>
      </c>
      <c r="B14" s="359">
        <v>2</v>
      </c>
      <c r="C14" s="359">
        <v>3</v>
      </c>
      <c r="D14" s="359">
        <v>4</v>
      </c>
      <c r="E14" s="359">
        <v>5</v>
      </c>
      <c r="F14" s="359">
        <v>6</v>
      </c>
      <c r="G14" s="359">
        <v>7</v>
      </c>
      <c r="H14" s="359">
        <v>8</v>
      </c>
      <c r="I14" s="359">
        <v>9</v>
      </c>
    </row>
    <row r="15" spans="1:9" s="76" customFormat="1" ht="12.75">
      <c r="A15" s="361" t="s">
        <v>1610</v>
      </c>
      <c r="B15" s="363" t="s">
        <v>1521</v>
      </c>
      <c r="C15" s="28">
        <v>2415480509</v>
      </c>
      <c r="D15" s="364" t="s">
        <v>1083</v>
      </c>
      <c r="E15" s="28">
        <v>1911547849</v>
      </c>
      <c r="F15" s="365">
        <v>79.13737419439471</v>
      </c>
      <c r="G15" s="366" t="s">
        <v>1083</v>
      </c>
      <c r="H15" s="367" t="s">
        <v>1083</v>
      </c>
      <c r="I15" s="290">
        <v>212956197</v>
      </c>
    </row>
    <row r="16" spans="1:9" s="76" customFormat="1" ht="13.5" customHeight="1">
      <c r="A16" s="360"/>
      <c r="B16" s="224" t="s">
        <v>1611</v>
      </c>
      <c r="C16" s="28">
        <v>2593491941</v>
      </c>
      <c r="D16" s="28">
        <v>2079322414</v>
      </c>
      <c r="E16" s="28">
        <v>2029761400</v>
      </c>
      <c r="F16" s="365">
        <v>78.26364786070488</v>
      </c>
      <c r="G16" s="365">
        <v>97.61648248168213</v>
      </c>
      <c r="H16" s="28">
        <v>220268000</v>
      </c>
      <c r="I16" s="28">
        <v>217783824</v>
      </c>
    </row>
    <row r="17" spans="1:9" s="76" customFormat="1" ht="12.75" customHeight="1">
      <c r="A17" s="360"/>
      <c r="B17" s="224" t="s">
        <v>1612</v>
      </c>
      <c r="C17" s="68">
        <v>2242144649</v>
      </c>
      <c r="D17" s="68">
        <v>1815043377</v>
      </c>
      <c r="E17" s="68">
        <v>1815187461</v>
      </c>
      <c r="F17" s="99">
        <v>80.95764302314646</v>
      </c>
      <c r="G17" s="99">
        <v>100.00793832267733</v>
      </c>
      <c r="H17" s="68">
        <v>199372083</v>
      </c>
      <c r="I17" s="68">
        <v>199379845</v>
      </c>
    </row>
    <row r="18" spans="1:9" s="76" customFormat="1" ht="12.75" customHeight="1">
      <c r="A18" s="360"/>
      <c r="B18" s="224" t="s">
        <v>1613</v>
      </c>
      <c r="C18" s="68">
        <v>110687482</v>
      </c>
      <c r="D18" s="68">
        <v>92573316</v>
      </c>
      <c r="E18" s="68">
        <v>91866389</v>
      </c>
      <c r="F18" s="99">
        <v>82.99618650643801</v>
      </c>
      <c r="G18" s="99">
        <v>99.23635985989743</v>
      </c>
      <c r="H18" s="68">
        <v>10677941</v>
      </c>
      <c r="I18" s="68">
        <v>11311048</v>
      </c>
    </row>
    <row r="19" spans="1:9" s="76" customFormat="1" ht="12.75" customHeight="1">
      <c r="A19" s="360"/>
      <c r="B19" s="224" t="s">
        <v>1614</v>
      </c>
      <c r="C19" s="68">
        <v>240659810</v>
      </c>
      <c r="D19" s="68">
        <v>171705721</v>
      </c>
      <c r="E19" s="68">
        <v>122707550</v>
      </c>
      <c r="F19" s="99">
        <v>50.98796928328</v>
      </c>
      <c r="G19" s="99">
        <v>71.46386811421385</v>
      </c>
      <c r="H19" s="68">
        <v>10217976</v>
      </c>
      <c r="I19" s="68">
        <v>7092931</v>
      </c>
    </row>
    <row r="20" spans="1:9" s="76" customFormat="1" ht="12.75" customHeight="1">
      <c r="A20" s="328" t="s">
        <v>1615</v>
      </c>
      <c r="B20" s="363" t="s">
        <v>1616</v>
      </c>
      <c r="C20" s="28">
        <v>2608559482</v>
      </c>
      <c r="D20" s="28">
        <v>2104792378</v>
      </c>
      <c r="E20" s="28">
        <v>1784105424</v>
      </c>
      <c r="F20" s="365">
        <v>68.39427800327998</v>
      </c>
      <c r="G20" s="365">
        <v>84.76396259545938</v>
      </c>
      <c r="H20" s="28">
        <v>225080559</v>
      </c>
      <c r="I20" s="28">
        <v>216034441</v>
      </c>
    </row>
    <row r="21" spans="1:9" s="76" customFormat="1" ht="12.75" customHeight="1">
      <c r="A21" s="314"/>
      <c r="B21" s="324" t="s">
        <v>1671</v>
      </c>
      <c r="C21" s="28">
        <v>2206017002</v>
      </c>
      <c r="D21" s="28">
        <v>1783130749</v>
      </c>
      <c r="E21" s="28">
        <v>1587335074</v>
      </c>
      <c r="F21" s="365">
        <v>71.95479783523446</v>
      </c>
      <c r="G21" s="365">
        <v>89.019555906946</v>
      </c>
      <c r="H21" s="28">
        <v>188129358</v>
      </c>
      <c r="I21" s="28">
        <v>187444049</v>
      </c>
    </row>
    <row r="22" spans="1:9" s="76" customFormat="1" ht="12.75" customHeight="1">
      <c r="A22" s="322">
        <v>1000</v>
      </c>
      <c r="B22" s="324" t="s">
        <v>1617</v>
      </c>
      <c r="C22" s="28">
        <v>902894022</v>
      </c>
      <c r="D22" s="28">
        <v>748479040</v>
      </c>
      <c r="E22" s="28">
        <v>674998509</v>
      </c>
      <c r="F22" s="365">
        <v>74.75943937526701</v>
      </c>
      <c r="G22" s="365">
        <v>90.18268687924783</v>
      </c>
      <c r="H22" s="290">
        <v>89853708</v>
      </c>
      <c r="I22" s="28">
        <v>75907776</v>
      </c>
    </row>
    <row r="23" spans="1:9" s="76" customFormat="1" ht="12.75" customHeight="1">
      <c r="A23" s="360">
        <v>1100</v>
      </c>
      <c r="B23" s="232" t="s">
        <v>1618</v>
      </c>
      <c r="C23" s="68">
        <v>397851898</v>
      </c>
      <c r="D23" s="68">
        <v>328577953</v>
      </c>
      <c r="E23" s="68">
        <v>309312932</v>
      </c>
      <c r="F23" s="99">
        <v>77.74574748918252</v>
      </c>
      <c r="G23" s="99">
        <v>94.13684916346168</v>
      </c>
      <c r="H23" s="68">
        <v>36540078</v>
      </c>
      <c r="I23" s="68">
        <v>32932799</v>
      </c>
    </row>
    <row r="24" spans="1:9" s="76" customFormat="1" ht="25.5" customHeight="1">
      <c r="A24" s="360">
        <v>1200</v>
      </c>
      <c r="B24" s="224" t="s">
        <v>1619</v>
      </c>
      <c r="C24" s="368" t="s">
        <v>1083</v>
      </c>
      <c r="D24" s="368" t="s">
        <v>1083</v>
      </c>
      <c r="E24" s="68">
        <v>70791273</v>
      </c>
      <c r="F24" s="368" t="s">
        <v>1083</v>
      </c>
      <c r="G24" s="368" t="s">
        <v>1083</v>
      </c>
      <c r="H24" s="368" t="s">
        <v>1083</v>
      </c>
      <c r="I24" s="68">
        <v>7672885</v>
      </c>
    </row>
    <row r="25" spans="1:9" s="76" customFormat="1" ht="51" customHeight="1">
      <c r="A25" s="369" t="s">
        <v>1620</v>
      </c>
      <c r="B25" s="370" t="s">
        <v>1621</v>
      </c>
      <c r="C25" s="368" t="s">
        <v>1083</v>
      </c>
      <c r="D25" s="368" t="s">
        <v>1083</v>
      </c>
      <c r="E25" s="68">
        <v>272239989</v>
      </c>
      <c r="F25" s="368" t="s">
        <v>1083</v>
      </c>
      <c r="G25" s="368" t="s">
        <v>1083</v>
      </c>
      <c r="H25" s="368" t="s">
        <v>1083</v>
      </c>
      <c r="I25" s="68">
        <v>32400872</v>
      </c>
    </row>
    <row r="26" spans="1:9" s="76" customFormat="1" ht="86.25" customHeight="1">
      <c r="A26" s="371" t="s">
        <v>1622</v>
      </c>
      <c r="B26" s="372" t="s">
        <v>1623</v>
      </c>
      <c r="C26" s="306">
        <v>23581870</v>
      </c>
      <c r="D26" s="306">
        <v>18856266</v>
      </c>
      <c r="E26" s="306">
        <v>14128018</v>
      </c>
      <c r="F26" s="112">
        <v>59.91050752124407</v>
      </c>
      <c r="G26" s="112">
        <v>74.92479157856597</v>
      </c>
      <c r="H26" s="306">
        <v>2922599</v>
      </c>
      <c r="I26" s="306">
        <v>1913433</v>
      </c>
    </row>
    <row r="27" spans="1:9" s="76" customFormat="1" ht="24.75" customHeight="1">
      <c r="A27" s="369" t="s">
        <v>1624</v>
      </c>
      <c r="B27" s="370" t="s">
        <v>1625</v>
      </c>
      <c r="C27" s="368" t="s">
        <v>1083</v>
      </c>
      <c r="D27" s="368" t="s">
        <v>1083</v>
      </c>
      <c r="E27" s="68">
        <v>14724206</v>
      </c>
      <c r="F27" s="373" t="s">
        <v>1083</v>
      </c>
      <c r="G27" s="373" t="s">
        <v>1083</v>
      </c>
      <c r="H27" s="368" t="s">
        <v>1083</v>
      </c>
      <c r="I27" s="68">
        <v>1760743</v>
      </c>
    </row>
    <row r="28" spans="1:9" s="76" customFormat="1" ht="12.75" customHeight="1">
      <c r="A28" s="369">
        <v>1800</v>
      </c>
      <c r="B28" s="224" t="s">
        <v>1626</v>
      </c>
      <c r="C28" s="368" t="s">
        <v>1083</v>
      </c>
      <c r="D28" s="368" t="s">
        <v>1083</v>
      </c>
      <c r="E28" s="68">
        <v>7930109</v>
      </c>
      <c r="F28" s="373" t="s">
        <v>1083</v>
      </c>
      <c r="G28" s="373" t="s">
        <v>1083</v>
      </c>
      <c r="H28" s="368" t="s">
        <v>1083</v>
      </c>
      <c r="I28" s="68">
        <v>1140477</v>
      </c>
    </row>
    <row r="29" spans="1:9" s="76" customFormat="1" ht="14.25" customHeight="1">
      <c r="A29" s="322">
        <v>2000</v>
      </c>
      <c r="B29" s="322" t="s">
        <v>1530</v>
      </c>
      <c r="C29" s="28">
        <v>64535310</v>
      </c>
      <c r="D29" s="28">
        <v>40560264</v>
      </c>
      <c r="E29" s="28">
        <v>39696134</v>
      </c>
      <c r="F29" s="365">
        <v>61.51072025531449</v>
      </c>
      <c r="G29" s="365">
        <v>97.86951583944325</v>
      </c>
      <c r="H29" s="290">
        <v>2805101</v>
      </c>
      <c r="I29" s="28">
        <v>2610211</v>
      </c>
    </row>
    <row r="30" spans="1:9" s="76" customFormat="1" ht="12.75" customHeight="1">
      <c r="A30" s="360"/>
      <c r="B30" s="224" t="s">
        <v>1627</v>
      </c>
      <c r="C30" s="368" t="s">
        <v>1083</v>
      </c>
      <c r="D30" s="368" t="s">
        <v>1083</v>
      </c>
      <c r="E30" s="68">
        <v>21623393</v>
      </c>
      <c r="F30" s="368" t="s">
        <v>1083</v>
      </c>
      <c r="G30" s="368" t="s">
        <v>1083</v>
      </c>
      <c r="H30" s="368" t="s">
        <v>1083</v>
      </c>
      <c r="I30" s="68">
        <v>1628709</v>
      </c>
    </row>
    <row r="31" spans="1:9" s="76" customFormat="1" ht="12.75" customHeight="1">
      <c r="A31" s="360"/>
      <c r="B31" s="224" t="s">
        <v>1628</v>
      </c>
      <c r="C31" s="368" t="s">
        <v>1083</v>
      </c>
      <c r="D31" s="368" t="s">
        <v>1083</v>
      </c>
      <c r="E31" s="68">
        <v>18072741</v>
      </c>
      <c r="F31" s="368" t="s">
        <v>1083</v>
      </c>
      <c r="G31" s="368" t="s">
        <v>1083</v>
      </c>
      <c r="H31" s="368" t="s">
        <v>1083</v>
      </c>
      <c r="I31" s="68">
        <v>981502</v>
      </c>
    </row>
    <row r="32" spans="1:9" s="76" customFormat="1" ht="12.75" customHeight="1">
      <c r="A32" s="322">
        <v>3000</v>
      </c>
      <c r="B32" s="322" t="s">
        <v>1629</v>
      </c>
      <c r="C32" s="28">
        <v>1238587670</v>
      </c>
      <c r="D32" s="28">
        <v>994091445</v>
      </c>
      <c r="E32" s="28">
        <v>872640431</v>
      </c>
      <c r="F32" s="365">
        <v>70.45447424807644</v>
      </c>
      <c r="G32" s="365">
        <v>87.78271208238796</v>
      </c>
      <c r="H32" s="290">
        <v>95470549</v>
      </c>
      <c r="I32" s="28">
        <v>108926062</v>
      </c>
    </row>
    <row r="33" spans="1:9" s="76" customFormat="1" ht="12.75" customHeight="1">
      <c r="A33" s="360">
        <v>3100</v>
      </c>
      <c r="B33" s="360" t="s">
        <v>1630</v>
      </c>
      <c r="C33" s="368" t="s">
        <v>1083</v>
      </c>
      <c r="D33" s="368" t="s">
        <v>1083</v>
      </c>
      <c r="E33" s="68">
        <v>30173802</v>
      </c>
      <c r="F33" s="368" t="s">
        <v>1083</v>
      </c>
      <c r="G33" s="368" t="s">
        <v>1083</v>
      </c>
      <c r="H33" s="368" t="s">
        <v>1083</v>
      </c>
      <c r="I33" s="68">
        <v>7153126</v>
      </c>
    </row>
    <row r="34" spans="1:9" s="376" customFormat="1" ht="24.75" customHeight="1">
      <c r="A34" s="374">
        <v>3124</v>
      </c>
      <c r="B34" s="375" t="s">
        <v>1631</v>
      </c>
      <c r="C34" s="74" t="s">
        <v>1083</v>
      </c>
      <c r="D34" s="74" t="s">
        <v>1083</v>
      </c>
      <c r="E34" s="306">
        <v>27541</v>
      </c>
      <c r="F34" s="74" t="s">
        <v>1083</v>
      </c>
      <c r="G34" s="74" t="s">
        <v>1083</v>
      </c>
      <c r="H34" s="74" t="s">
        <v>1083</v>
      </c>
      <c r="I34" s="306">
        <v>11554</v>
      </c>
    </row>
    <row r="35" spans="1:9" s="76" customFormat="1" ht="12.75" customHeight="1">
      <c r="A35" s="360">
        <v>3200</v>
      </c>
      <c r="B35" s="360" t="s">
        <v>1632</v>
      </c>
      <c r="C35" s="271">
        <v>226335073</v>
      </c>
      <c r="D35" s="368" t="s">
        <v>1083</v>
      </c>
      <c r="E35" s="68">
        <v>183604326</v>
      </c>
      <c r="F35" s="74" t="s">
        <v>1083</v>
      </c>
      <c r="G35" s="377" t="s">
        <v>1083</v>
      </c>
      <c r="H35" s="377" t="s">
        <v>1083</v>
      </c>
      <c r="I35" s="68">
        <v>25962738</v>
      </c>
    </row>
    <row r="36" spans="1:9" s="376" customFormat="1" ht="12.75" customHeight="1">
      <c r="A36" s="378">
        <v>3250</v>
      </c>
      <c r="B36" s="372" t="s">
        <v>1633</v>
      </c>
      <c r="C36" s="306">
        <v>31534525</v>
      </c>
      <c r="D36" s="312" t="s">
        <v>1083</v>
      </c>
      <c r="E36" s="306">
        <v>26411071</v>
      </c>
      <c r="F36" s="379">
        <v>83.75287403250881</v>
      </c>
      <c r="G36" s="312" t="s">
        <v>1083</v>
      </c>
      <c r="H36" s="312" t="s">
        <v>1083</v>
      </c>
      <c r="I36" s="306">
        <v>2627877</v>
      </c>
    </row>
    <row r="37" spans="1:9" s="376" customFormat="1" ht="12.75" customHeight="1">
      <c r="A37" s="378">
        <v>3280</v>
      </c>
      <c r="B37" s="372" t="s">
        <v>1634</v>
      </c>
      <c r="C37" s="306">
        <v>11124654</v>
      </c>
      <c r="D37" s="312" t="s">
        <v>1083</v>
      </c>
      <c r="E37" s="306">
        <v>0</v>
      </c>
      <c r="F37" s="379">
        <v>0</v>
      </c>
      <c r="G37" s="112">
        <v>0</v>
      </c>
      <c r="H37" s="312" t="s">
        <v>1083</v>
      </c>
      <c r="I37" s="306">
        <v>0</v>
      </c>
    </row>
    <row r="38" spans="1:9" s="376" customFormat="1" ht="12.75" customHeight="1">
      <c r="A38" s="378">
        <v>3281</v>
      </c>
      <c r="B38" s="378" t="s">
        <v>1635</v>
      </c>
      <c r="C38" s="306">
        <v>11124654</v>
      </c>
      <c r="D38" s="312" t="s">
        <v>1083</v>
      </c>
      <c r="E38" s="306">
        <v>0</v>
      </c>
      <c r="F38" s="379">
        <v>0</v>
      </c>
      <c r="G38" s="112">
        <v>0</v>
      </c>
      <c r="H38" s="312" t="s">
        <v>1083</v>
      </c>
      <c r="I38" s="306">
        <v>0</v>
      </c>
    </row>
    <row r="39" spans="1:9" s="376" customFormat="1" ht="12.75" customHeight="1">
      <c r="A39" s="378">
        <v>3282</v>
      </c>
      <c r="B39" s="378" t="s">
        <v>1636</v>
      </c>
      <c r="C39" s="306" t="s">
        <v>1083</v>
      </c>
      <c r="D39" s="312" t="s">
        <v>1083</v>
      </c>
      <c r="E39" s="306">
        <v>0</v>
      </c>
      <c r="F39" s="112">
        <v>0</v>
      </c>
      <c r="G39" s="380" t="s">
        <v>1083</v>
      </c>
      <c r="H39" s="312" t="s">
        <v>1083</v>
      </c>
      <c r="I39" s="306">
        <v>0</v>
      </c>
    </row>
    <row r="40" spans="1:9" s="76" customFormat="1" ht="12.75" customHeight="1">
      <c r="A40" s="360">
        <v>3300</v>
      </c>
      <c r="B40" s="360" t="s">
        <v>1637</v>
      </c>
      <c r="C40" s="68">
        <v>43609287</v>
      </c>
      <c r="D40" s="368" t="s">
        <v>1083</v>
      </c>
      <c r="E40" s="68">
        <v>22684071</v>
      </c>
      <c r="F40" s="373" t="s">
        <v>1083</v>
      </c>
      <c r="G40" s="373" t="s">
        <v>1083</v>
      </c>
      <c r="H40" s="368" t="s">
        <v>1083</v>
      </c>
      <c r="I40" s="68">
        <v>1430844</v>
      </c>
    </row>
    <row r="41" spans="1:9" s="76" customFormat="1" ht="26.25" customHeight="1">
      <c r="A41" s="360">
        <v>3400</v>
      </c>
      <c r="B41" s="224" t="s">
        <v>1638</v>
      </c>
      <c r="C41" s="68">
        <v>635304295</v>
      </c>
      <c r="D41" s="68">
        <v>479971030</v>
      </c>
      <c r="E41" s="68">
        <v>433032945</v>
      </c>
      <c r="F41" s="99">
        <v>68.16150125350562</v>
      </c>
      <c r="G41" s="99">
        <v>90.22064206666806</v>
      </c>
      <c r="H41" s="68">
        <v>39859386</v>
      </c>
      <c r="I41" s="68">
        <v>53586308</v>
      </c>
    </row>
    <row r="42" spans="1:9" s="376" customFormat="1" ht="12.75" customHeight="1">
      <c r="A42" s="378"/>
      <c r="B42" s="372" t="s">
        <v>1639</v>
      </c>
      <c r="C42" s="306">
        <v>13946552</v>
      </c>
      <c r="D42" s="312" t="s">
        <v>1083</v>
      </c>
      <c r="E42" s="306">
        <v>17158441</v>
      </c>
      <c r="F42" s="112">
        <v>123.02998619300311</v>
      </c>
      <c r="G42" s="380" t="s">
        <v>1083</v>
      </c>
      <c r="H42" s="312" t="s">
        <v>1083</v>
      </c>
      <c r="I42" s="306">
        <v>2252338</v>
      </c>
    </row>
    <row r="43" spans="1:9" s="76" customFormat="1" ht="12.75" customHeight="1">
      <c r="A43" s="360">
        <v>3500</v>
      </c>
      <c r="B43" s="224" t="s">
        <v>1640</v>
      </c>
      <c r="C43" s="68">
        <v>125969046</v>
      </c>
      <c r="D43" s="68">
        <v>107055811</v>
      </c>
      <c r="E43" s="68">
        <v>104245769</v>
      </c>
      <c r="F43" s="99">
        <v>82.75506746316074</v>
      </c>
      <c r="G43" s="99">
        <v>97.37516163414988</v>
      </c>
      <c r="H43" s="68">
        <v>11816491</v>
      </c>
      <c r="I43" s="68">
        <v>11292032</v>
      </c>
    </row>
    <row r="44" spans="1:9" s="376" customFormat="1" ht="12.75" customHeight="1">
      <c r="A44" s="378"/>
      <c r="B44" s="372" t="s">
        <v>1641</v>
      </c>
      <c r="C44" s="312" t="s">
        <v>1083</v>
      </c>
      <c r="D44" s="312" t="s">
        <v>1083</v>
      </c>
      <c r="E44" s="306">
        <v>5115180</v>
      </c>
      <c r="F44" s="380" t="s">
        <v>1083</v>
      </c>
      <c r="G44" s="380" t="s">
        <v>1083</v>
      </c>
      <c r="H44" s="312" t="s">
        <v>1083</v>
      </c>
      <c r="I44" s="306">
        <v>616626</v>
      </c>
    </row>
    <row r="45" spans="1:9" s="376" customFormat="1" ht="12.75" customHeight="1">
      <c r="A45" s="378"/>
      <c r="B45" s="372" t="s">
        <v>1642</v>
      </c>
      <c r="C45" s="312" t="s">
        <v>1083</v>
      </c>
      <c r="D45" s="312" t="s">
        <v>1083</v>
      </c>
      <c r="E45" s="306">
        <v>81638897</v>
      </c>
      <c r="F45" s="380" t="s">
        <v>1083</v>
      </c>
      <c r="G45" s="380" t="s">
        <v>1083</v>
      </c>
      <c r="H45" s="312" t="s">
        <v>1083</v>
      </c>
      <c r="I45" s="306">
        <v>8801690</v>
      </c>
    </row>
    <row r="46" spans="1:9" s="376" customFormat="1" ht="12.75" customHeight="1">
      <c r="A46" s="378"/>
      <c r="B46" s="372" t="s">
        <v>1643</v>
      </c>
      <c r="C46" s="312" t="s">
        <v>1083</v>
      </c>
      <c r="D46" s="312" t="s">
        <v>1083</v>
      </c>
      <c r="E46" s="306">
        <v>6850062</v>
      </c>
      <c r="F46" s="380" t="s">
        <v>1083</v>
      </c>
      <c r="G46" s="380" t="s">
        <v>1083</v>
      </c>
      <c r="H46" s="312" t="s">
        <v>1083</v>
      </c>
      <c r="I46" s="306">
        <v>841889</v>
      </c>
    </row>
    <row r="47" spans="1:9" s="376" customFormat="1" ht="12.75" customHeight="1">
      <c r="A47" s="381"/>
      <c r="B47" s="372" t="s">
        <v>1644</v>
      </c>
      <c r="C47" s="312" t="s">
        <v>1083</v>
      </c>
      <c r="D47" s="312" t="s">
        <v>1083</v>
      </c>
      <c r="E47" s="306">
        <v>10641630</v>
      </c>
      <c r="F47" s="380" t="s">
        <v>1083</v>
      </c>
      <c r="G47" s="380" t="s">
        <v>1083</v>
      </c>
      <c r="H47" s="312" t="s">
        <v>1083</v>
      </c>
      <c r="I47" s="306">
        <v>1031827</v>
      </c>
    </row>
    <row r="48" spans="1:9" s="76" customFormat="1" ht="12.75" customHeight="1">
      <c r="A48" s="382">
        <v>3600</v>
      </c>
      <c r="B48" s="224" t="s">
        <v>1645</v>
      </c>
      <c r="C48" s="368" t="s">
        <v>1083</v>
      </c>
      <c r="D48" s="368" t="s">
        <v>1083</v>
      </c>
      <c r="E48" s="68">
        <v>86393229</v>
      </c>
      <c r="F48" s="373" t="s">
        <v>1083</v>
      </c>
      <c r="G48" s="373" t="s">
        <v>1083</v>
      </c>
      <c r="H48" s="368" t="s">
        <v>1083</v>
      </c>
      <c r="I48" s="68">
        <v>8367507</v>
      </c>
    </row>
    <row r="49" spans="1:9" s="376" customFormat="1" ht="26.25" customHeight="1">
      <c r="A49" s="383"/>
      <c r="B49" s="375" t="s">
        <v>1646</v>
      </c>
      <c r="C49" s="306">
        <v>8583178</v>
      </c>
      <c r="D49" s="306">
        <v>7981725</v>
      </c>
      <c r="E49" s="306">
        <v>6487752</v>
      </c>
      <c r="F49" s="112">
        <v>75.58682809560747</v>
      </c>
      <c r="G49" s="112">
        <v>81.28257989344408</v>
      </c>
      <c r="H49" s="306">
        <v>887060</v>
      </c>
      <c r="I49" s="306">
        <v>57012</v>
      </c>
    </row>
    <row r="50" spans="1:9" s="76" customFormat="1" ht="25.5" customHeight="1">
      <c r="A50" s="384">
        <v>3700</v>
      </c>
      <c r="B50" s="224" t="s">
        <v>1647</v>
      </c>
      <c r="C50" s="68">
        <v>18466467</v>
      </c>
      <c r="D50" s="368" t="s">
        <v>1083</v>
      </c>
      <c r="E50" s="68">
        <v>10589600</v>
      </c>
      <c r="F50" s="373" t="s">
        <v>1083</v>
      </c>
      <c r="G50" s="373" t="s">
        <v>1083</v>
      </c>
      <c r="H50" s="377" t="s">
        <v>1083</v>
      </c>
      <c r="I50" s="68">
        <v>301508</v>
      </c>
    </row>
    <row r="51" spans="1:9" s="376" customFormat="1" ht="38.25" customHeight="1">
      <c r="A51" s="371">
        <v>3720</v>
      </c>
      <c r="B51" s="372" t="s">
        <v>1648</v>
      </c>
      <c r="C51" s="306">
        <v>15680045</v>
      </c>
      <c r="D51" s="306">
        <v>10658013</v>
      </c>
      <c r="E51" s="306">
        <v>10589600</v>
      </c>
      <c r="F51" s="112">
        <v>67.53552046566192</v>
      </c>
      <c r="G51" s="112">
        <v>99.3581073695444</v>
      </c>
      <c r="H51" s="306">
        <v>359386</v>
      </c>
      <c r="I51" s="306">
        <v>301508</v>
      </c>
    </row>
    <row r="52" spans="1:9" s="376" customFormat="1" ht="39.75" customHeight="1">
      <c r="A52" s="371">
        <v>3740</v>
      </c>
      <c r="B52" s="372" t="s">
        <v>1649</v>
      </c>
      <c r="C52" s="306">
        <v>2786422</v>
      </c>
      <c r="D52" s="312" t="s">
        <v>1083</v>
      </c>
      <c r="E52" s="306">
        <v>1858105</v>
      </c>
      <c r="F52" s="112">
        <v>66.6842639054673</v>
      </c>
      <c r="G52" s="380" t="s">
        <v>1083</v>
      </c>
      <c r="H52" s="312" t="s">
        <v>1083</v>
      </c>
      <c r="I52" s="306">
        <v>342591</v>
      </c>
    </row>
    <row r="53" spans="1:9" s="76" customFormat="1" ht="12.75" customHeight="1">
      <c r="A53" s="360">
        <v>3900</v>
      </c>
      <c r="B53" s="224" t="s">
        <v>1650</v>
      </c>
      <c r="C53" s="368" t="s">
        <v>1083</v>
      </c>
      <c r="D53" s="368" t="s">
        <v>1083</v>
      </c>
      <c r="E53" s="68">
        <v>1916689</v>
      </c>
      <c r="F53" s="373" t="s">
        <v>1083</v>
      </c>
      <c r="G53" s="373" t="s">
        <v>1083</v>
      </c>
      <c r="H53" s="368" t="s">
        <v>1083</v>
      </c>
      <c r="I53" s="68">
        <v>831999</v>
      </c>
    </row>
    <row r="54" spans="1:9" s="376" customFormat="1" ht="39" customHeight="1">
      <c r="A54" s="371">
        <v>3921</v>
      </c>
      <c r="B54" s="372" t="s">
        <v>1651</v>
      </c>
      <c r="C54" s="312" t="s">
        <v>1083</v>
      </c>
      <c r="D54" s="312" t="s">
        <v>1083</v>
      </c>
      <c r="E54" s="306">
        <v>1528740</v>
      </c>
      <c r="F54" s="380" t="s">
        <v>1083</v>
      </c>
      <c r="G54" s="380" t="s">
        <v>1083</v>
      </c>
      <c r="H54" s="312" t="s">
        <v>1083</v>
      </c>
      <c r="I54" s="306">
        <v>569370</v>
      </c>
    </row>
    <row r="55" spans="1:9" s="376" customFormat="1" ht="17.25" customHeight="1">
      <c r="A55" s="371">
        <v>3931</v>
      </c>
      <c r="B55" s="372" t="s">
        <v>1652</v>
      </c>
      <c r="C55" s="312" t="s">
        <v>1083</v>
      </c>
      <c r="D55" s="312" t="s">
        <v>1083</v>
      </c>
      <c r="E55" s="306">
        <v>952874</v>
      </c>
      <c r="F55" s="380" t="s">
        <v>1083</v>
      </c>
      <c r="G55" s="380" t="s">
        <v>1083</v>
      </c>
      <c r="H55" s="312" t="s">
        <v>1083</v>
      </c>
      <c r="I55" s="306">
        <v>154331</v>
      </c>
    </row>
    <row r="56" spans="1:9" s="376" customFormat="1" ht="25.5" customHeight="1">
      <c r="A56" s="371">
        <v>3940</v>
      </c>
      <c r="B56" s="372" t="s">
        <v>1653</v>
      </c>
      <c r="C56" s="312" t="s">
        <v>1083</v>
      </c>
      <c r="D56" s="312" t="s">
        <v>1083</v>
      </c>
      <c r="E56" s="306">
        <v>227942</v>
      </c>
      <c r="F56" s="380" t="s">
        <v>1083</v>
      </c>
      <c r="G56" s="380" t="s">
        <v>1083</v>
      </c>
      <c r="H56" s="312" t="s">
        <v>1083</v>
      </c>
      <c r="I56" s="306">
        <v>227942</v>
      </c>
    </row>
    <row r="57" spans="1:9" s="376" customFormat="1" ht="76.5">
      <c r="A57" s="371">
        <v>3960</v>
      </c>
      <c r="B57" s="372" t="s">
        <v>1654</v>
      </c>
      <c r="C57" s="306">
        <v>29902322</v>
      </c>
      <c r="D57" s="306">
        <v>20249478</v>
      </c>
      <c r="E57" s="306">
        <v>8174101</v>
      </c>
      <c r="F57" s="112">
        <v>27.33600755152058</v>
      </c>
      <c r="G57" s="112">
        <v>40.366971435016744</v>
      </c>
      <c r="H57" s="306">
        <v>4669927</v>
      </c>
      <c r="I57" s="306">
        <v>5582359</v>
      </c>
    </row>
    <row r="58" spans="1:9" s="76" customFormat="1" ht="25.5" customHeight="1">
      <c r="A58" s="385"/>
      <c r="B58" s="327" t="s">
        <v>1672</v>
      </c>
      <c r="C58" s="28">
        <v>402542480</v>
      </c>
      <c r="D58" s="28">
        <v>321661629</v>
      </c>
      <c r="E58" s="28">
        <v>196770350</v>
      </c>
      <c r="F58" s="365">
        <v>48.881884465957484</v>
      </c>
      <c r="G58" s="365">
        <v>61.17308757396115</v>
      </c>
      <c r="H58" s="28">
        <v>36951201</v>
      </c>
      <c r="I58" s="28">
        <v>28590392</v>
      </c>
    </row>
    <row r="59" spans="1:9" s="76" customFormat="1" ht="12.75" customHeight="1">
      <c r="A59" s="386" t="s">
        <v>1655</v>
      </c>
      <c r="B59" s="387" t="s">
        <v>1656</v>
      </c>
      <c r="C59" s="28">
        <v>155340761</v>
      </c>
      <c r="D59" s="28">
        <v>109233226</v>
      </c>
      <c r="E59" s="28">
        <v>71264926</v>
      </c>
      <c r="F59" s="365">
        <v>45.87651402068257</v>
      </c>
      <c r="G59" s="365">
        <v>65.24107051457035</v>
      </c>
      <c r="H59" s="290">
        <v>14993366</v>
      </c>
      <c r="I59" s="290">
        <v>12431654</v>
      </c>
    </row>
    <row r="60" spans="1:9" s="376" customFormat="1" ht="76.5">
      <c r="A60" s="388" t="s">
        <v>1657</v>
      </c>
      <c r="B60" s="372" t="s">
        <v>1658</v>
      </c>
      <c r="C60" s="306">
        <v>10061518</v>
      </c>
      <c r="D60" s="306">
        <v>7719591</v>
      </c>
      <c r="E60" s="306">
        <v>449703</v>
      </c>
      <c r="F60" s="112">
        <v>4.469534318777743</v>
      </c>
      <c r="G60" s="112">
        <v>5.825477023329344</v>
      </c>
      <c r="H60" s="306">
        <v>1292680</v>
      </c>
      <c r="I60" s="306">
        <v>195593</v>
      </c>
    </row>
    <row r="61" spans="1:9" s="76" customFormat="1" ht="12" customHeight="1">
      <c r="A61" s="322">
        <v>7000</v>
      </c>
      <c r="B61" s="327" t="s">
        <v>1659</v>
      </c>
      <c r="C61" s="290">
        <v>247201719</v>
      </c>
      <c r="D61" s="290">
        <v>212428403</v>
      </c>
      <c r="E61" s="290">
        <v>125505424</v>
      </c>
      <c r="F61" s="365">
        <v>50.770449537205685</v>
      </c>
      <c r="G61" s="365">
        <v>59.081282082603614</v>
      </c>
      <c r="H61" s="290">
        <v>21957835</v>
      </c>
      <c r="I61" s="290">
        <v>16158738</v>
      </c>
    </row>
    <row r="62" spans="1:9" s="376" customFormat="1" ht="76.5">
      <c r="A62" s="374">
        <v>7400</v>
      </c>
      <c r="B62" s="372" t="s">
        <v>1660</v>
      </c>
      <c r="C62" s="306">
        <v>21607260</v>
      </c>
      <c r="D62" s="306">
        <v>20883814</v>
      </c>
      <c r="E62" s="306">
        <v>10941139</v>
      </c>
      <c r="F62" s="112">
        <v>50.63640183901151</v>
      </c>
      <c r="G62" s="112">
        <v>52.39052119502693</v>
      </c>
      <c r="H62" s="306">
        <v>1597799</v>
      </c>
      <c r="I62" s="306">
        <v>137907</v>
      </c>
    </row>
    <row r="63" spans="1:9" s="376" customFormat="1" ht="36.75" customHeight="1">
      <c r="A63" s="378">
        <v>7730</v>
      </c>
      <c r="B63" s="389" t="s">
        <v>1661</v>
      </c>
      <c r="C63" s="306">
        <v>8173074</v>
      </c>
      <c r="D63" s="306">
        <v>8173074</v>
      </c>
      <c r="E63" s="306">
        <v>8173074</v>
      </c>
      <c r="F63" s="112">
        <v>100</v>
      </c>
      <c r="G63" s="112">
        <v>100</v>
      </c>
      <c r="H63" s="306">
        <v>0</v>
      </c>
      <c r="I63" s="306">
        <v>0</v>
      </c>
    </row>
    <row r="64" spans="1:9" s="76" customFormat="1" ht="30" customHeight="1">
      <c r="A64" s="390">
        <v>8000</v>
      </c>
      <c r="B64" s="391" t="s">
        <v>1662</v>
      </c>
      <c r="C64" s="28">
        <v>42201205</v>
      </c>
      <c r="D64" s="364" t="s">
        <v>1083</v>
      </c>
      <c r="E64" s="28">
        <v>13972025</v>
      </c>
      <c r="F64" s="373" t="s">
        <v>1083</v>
      </c>
      <c r="G64" s="373" t="s">
        <v>1083</v>
      </c>
      <c r="H64" s="364" t="s">
        <v>1083</v>
      </c>
      <c r="I64" s="28">
        <v>5026151</v>
      </c>
    </row>
    <row r="65" spans="1:9" s="76" customFormat="1" ht="12.75" customHeight="1">
      <c r="A65" s="360">
        <v>8100</v>
      </c>
      <c r="B65" s="360" t="s">
        <v>1663</v>
      </c>
      <c r="C65" s="68">
        <v>81285100</v>
      </c>
      <c r="D65" s="368" t="s">
        <v>1083</v>
      </c>
      <c r="E65" s="68">
        <v>52742980</v>
      </c>
      <c r="F65" s="373" t="s">
        <v>1083</v>
      </c>
      <c r="G65" s="373" t="s">
        <v>1083</v>
      </c>
      <c r="H65" s="368" t="s">
        <v>1083</v>
      </c>
      <c r="I65" s="68">
        <v>8029379</v>
      </c>
    </row>
    <row r="66" spans="1:9" s="76" customFormat="1" ht="12.75" customHeight="1">
      <c r="A66" s="360">
        <v>8200</v>
      </c>
      <c r="B66" s="392" t="s">
        <v>1664</v>
      </c>
      <c r="C66" s="68">
        <v>39083895</v>
      </c>
      <c r="D66" s="368" t="s">
        <v>1083</v>
      </c>
      <c r="E66" s="68">
        <v>38770955</v>
      </c>
      <c r="F66" s="373" t="s">
        <v>1083</v>
      </c>
      <c r="G66" s="373" t="s">
        <v>1083</v>
      </c>
      <c r="H66" s="368" t="s">
        <v>1083</v>
      </c>
      <c r="I66" s="68">
        <v>3003228</v>
      </c>
    </row>
    <row r="67" spans="1:9" s="76" customFormat="1" ht="12.75" customHeight="1">
      <c r="A67" s="378"/>
      <c r="B67" s="390" t="s">
        <v>1665</v>
      </c>
      <c r="C67" s="28">
        <v>-235280178</v>
      </c>
      <c r="D67" s="364" t="s">
        <v>1083</v>
      </c>
      <c r="E67" s="28">
        <v>113470400</v>
      </c>
      <c r="F67" s="393" t="s">
        <v>1083</v>
      </c>
      <c r="G67" s="393" t="s">
        <v>1083</v>
      </c>
      <c r="H67" s="364" t="s">
        <v>1083</v>
      </c>
      <c r="I67" s="28">
        <v>-8104395</v>
      </c>
    </row>
    <row r="68" spans="1:9" s="76" customFormat="1" ht="12" customHeight="1">
      <c r="A68" s="360"/>
      <c r="B68" s="394" t="s">
        <v>1666</v>
      </c>
      <c r="C68" s="28">
        <v>235280178</v>
      </c>
      <c r="D68" s="364" t="s">
        <v>1083</v>
      </c>
      <c r="E68" s="28">
        <v>-113470400</v>
      </c>
      <c r="F68" s="393" t="s">
        <v>1083</v>
      </c>
      <c r="G68" s="393" t="s">
        <v>1083</v>
      </c>
      <c r="H68" s="364" t="s">
        <v>1083</v>
      </c>
      <c r="I68" s="28">
        <v>8104395</v>
      </c>
    </row>
    <row r="69" spans="1:9" s="76" customFormat="1" ht="24.75" customHeight="1">
      <c r="A69" s="360"/>
      <c r="B69" s="273" t="s">
        <v>1667</v>
      </c>
      <c r="C69" s="271">
        <v>0</v>
      </c>
      <c r="D69" s="315" t="s">
        <v>1083</v>
      </c>
      <c r="E69" s="271">
        <v>1050000</v>
      </c>
      <c r="F69" s="395" t="s">
        <v>1083</v>
      </c>
      <c r="G69" s="395" t="s">
        <v>1083</v>
      </c>
      <c r="H69" s="315" t="s">
        <v>1083</v>
      </c>
      <c r="I69" s="68">
        <v>0</v>
      </c>
    </row>
    <row r="70" spans="1:9" s="76" customFormat="1" ht="12.75" customHeight="1">
      <c r="A70" s="360"/>
      <c r="B70" s="396" t="s">
        <v>1668</v>
      </c>
      <c r="C70" s="68">
        <v>222684358</v>
      </c>
      <c r="D70" s="368" t="s">
        <v>1083</v>
      </c>
      <c r="E70" s="68">
        <v>-137935995</v>
      </c>
      <c r="F70" s="373" t="s">
        <v>1083</v>
      </c>
      <c r="G70" s="373" t="s">
        <v>1083</v>
      </c>
      <c r="H70" s="397" t="s">
        <v>1083</v>
      </c>
      <c r="I70" s="68">
        <v>3523956</v>
      </c>
    </row>
    <row r="71" spans="1:9" s="76" customFormat="1" ht="39" customHeight="1">
      <c r="A71" s="360"/>
      <c r="B71" s="224" t="s">
        <v>1669</v>
      </c>
      <c r="C71" s="68">
        <v>2297231</v>
      </c>
      <c r="D71" s="68">
        <v>1882126</v>
      </c>
      <c r="E71" s="68">
        <v>1882126</v>
      </c>
      <c r="F71" s="373" t="s">
        <v>1083</v>
      </c>
      <c r="G71" s="373" t="s">
        <v>1083</v>
      </c>
      <c r="H71" s="68">
        <v>-381819</v>
      </c>
      <c r="I71" s="68">
        <v>-381819</v>
      </c>
    </row>
    <row r="72" spans="1:9" s="76" customFormat="1" ht="29.25" customHeight="1">
      <c r="A72" s="360"/>
      <c r="B72" s="224" t="s">
        <v>1670</v>
      </c>
      <c r="C72" s="68">
        <v>10298589</v>
      </c>
      <c r="D72" s="398">
        <v>21533469</v>
      </c>
      <c r="E72" s="398">
        <v>21533469</v>
      </c>
      <c r="F72" s="373" t="s">
        <v>1083</v>
      </c>
      <c r="G72" s="373" t="s">
        <v>1083</v>
      </c>
      <c r="H72" s="68">
        <v>4962258</v>
      </c>
      <c r="I72" s="68">
        <v>4962258</v>
      </c>
    </row>
    <row r="73" spans="1:9" s="402" customFormat="1" ht="14.25" customHeight="1" hidden="1">
      <c r="A73" s="399"/>
      <c r="B73" s="399"/>
      <c r="C73" s="400"/>
      <c r="D73" s="401"/>
      <c r="E73" s="401">
        <f>SUM(E44:E47)</f>
        <v>104245769</v>
      </c>
      <c r="F73" s="400"/>
      <c r="G73" s="400"/>
      <c r="H73" s="400"/>
      <c r="I73" s="400"/>
    </row>
    <row r="74" spans="1:9" s="76" customFormat="1" ht="12.75" customHeight="1">
      <c r="A74" s="41"/>
      <c r="B74" s="41"/>
      <c r="C74" s="403"/>
      <c r="D74" s="403"/>
      <c r="E74" s="403"/>
      <c r="F74" s="403"/>
      <c r="G74" s="403"/>
      <c r="H74" s="403"/>
      <c r="I74" s="403"/>
    </row>
    <row r="75" spans="1:9" s="76" customFormat="1" ht="12.75" customHeight="1">
      <c r="A75" s="41"/>
      <c r="B75" s="41"/>
      <c r="C75" s="403"/>
      <c r="D75" s="403"/>
      <c r="E75" s="403"/>
      <c r="F75" s="403"/>
      <c r="G75" s="403"/>
      <c r="H75" s="403"/>
      <c r="I75" s="403"/>
    </row>
    <row r="76" spans="1:9" s="76" customFormat="1" ht="12.75" customHeight="1">
      <c r="A76" s="41"/>
      <c r="B76" s="41"/>
      <c r="C76" s="403"/>
      <c r="D76" s="403"/>
      <c r="E76" s="403"/>
      <c r="F76" s="403"/>
      <c r="G76" s="403"/>
      <c r="H76" s="403"/>
      <c r="I76" s="403"/>
    </row>
    <row r="77" spans="1:9" ht="15.75">
      <c r="A77" s="404" t="s">
        <v>1398</v>
      </c>
      <c r="C77" s="43"/>
      <c r="D77" s="43"/>
      <c r="E77" s="405"/>
      <c r="F77" s="406"/>
      <c r="G77" s="39"/>
      <c r="H77" s="41"/>
      <c r="I77" s="349" t="s">
        <v>13</v>
      </c>
    </row>
    <row r="78" spans="1:9" s="76" customFormat="1" ht="15">
      <c r="A78" s="247"/>
      <c r="C78" s="356"/>
      <c r="D78" s="356"/>
      <c r="E78" s="356"/>
      <c r="F78" s="356"/>
      <c r="G78" s="356"/>
      <c r="H78" s="247"/>
      <c r="I78" s="349"/>
    </row>
    <row r="79" spans="3:9" s="76" customFormat="1" ht="12.75">
      <c r="C79" s="356"/>
      <c r="D79" s="356"/>
      <c r="E79" s="356"/>
      <c r="F79" s="356"/>
      <c r="G79" s="407"/>
      <c r="H79" s="407"/>
      <c r="I79" s="407"/>
    </row>
    <row r="80" spans="1:9" ht="15.75">
      <c r="A80" s="408"/>
      <c r="B80" s="408"/>
      <c r="C80" s="356"/>
      <c r="D80" s="356"/>
      <c r="E80" s="356"/>
      <c r="F80" s="357"/>
      <c r="G80" s="356"/>
      <c r="H80" s="356"/>
      <c r="I80" s="356"/>
    </row>
    <row r="81" spans="1:9" ht="12.75">
      <c r="A81" s="409" t="s">
        <v>1399</v>
      </c>
      <c r="B81" s="408"/>
      <c r="C81" s="356"/>
      <c r="D81" s="356"/>
      <c r="E81" s="356"/>
      <c r="F81" s="356"/>
      <c r="G81" s="356"/>
      <c r="H81" s="356"/>
      <c r="I81" s="356"/>
    </row>
    <row r="82" spans="1:9" ht="12.75">
      <c r="A82" s="409"/>
      <c r="B82" s="409"/>
      <c r="C82" s="356"/>
      <c r="D82" s="356"/>
      <c r="E82" s="356"/>
      <c r="F82" s="356"/>
      <c r="G82" s="356"/>
      <c r="H82" s="356"/>
      <c r="I82" s="356"/>
    </row>
    <row r="83" spans="1:9" ht="15.75">
      <c r="A83" s="358"/>
      <c r="C83" s="357"/>
      <c r="D83" s="357"/>
      <c r="E83" s="356"/>
      <c r="F83" s="357"/>
      <c r="G83" s="357"/>
      <c r="H83" s="410"/>
      <c r="I83" s="54"/>
    </row>
    <row r="84" spans="3:9" ht="12.75">
      <c r="C84" s="411"/>
      <c r="D84" s="257"/>
      <c r="E84" s="411"/>
      <c r="F84" s="54"/>
      <c r="G84" s="410"/>
      <c r="H84" s="410"/>
      <c r="I84" s="54"/>
    </row>
  </sheetData>
  <mergeCells count="8">
    <mergeCell ref="A1:I1"/>
    <mergeCell ref="A2:I2"/>
    <mergeCell ref="A3:I3"/>
    <mergeCell ref="A4:I4"/>
    <mergeCell ref="A6:I6"/>
    <mergeCell ref="A7:I7"/>
    <mergeCell ref="A8:I8"/>
    <mergeCell ref="A9:I9"/>
  </mergeCells>
  <printOptions/>
  <pageMargins left="0.7086614173228347" right="0.35433070866141736" top="0.9055118110236221" bottom="0.984251968503937" header="0.5118110236220472" footer="0.5118110236220472"/>
  <pageSetup firstPageNumber="22" useFirstPageNumber="1" horizontalDpi="600" verticalDpi="600" orientation="portrait" paperSize="9" scale="71" r:id="rId1"/>
  <headerFooter alignWithMargins="0">
    <oddFooter>&amp;C&amp;P</oddFooter>
  </headerFooter>
  <rowBreaks count="1" manualBreakCount="1">
    <brk id="5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56"/>
  <sheetViews>
    <sheetView zoomScaleSheetLayoutView="100" workbookViewId="0" topLeftCell="A1">
      <selection activeCell="F26" sqref="F26"/>
    </sheetView>
  </sheetViews>
  <sheetFormatPr defaultColWidth="9.140625" defaultRowHeight="17.25" customHeight="1"/>
  <cols>
    <col min="1" max="1" width="17.00390625" style="53" customWidth="1"/>
    <col min="2" max="2" width="29.57421875" style="257" customWidth="1"/>
    <col min="3" max="3" width="12.28125" style="257" customWidth="1"/>
    <col min="4" max="4" width="12.8515625" style="257" customWidth="1"/>
    <col min="5" max="5" width="10.8515625" style="446" customWidth="1"/>
    <col min="6" max="6" width="12.57421875" style="257" customWidth="1"/>
    <col min="7" max="16" width="11.421875" style="41" customWidth="1"/>
    <col min="17" max="16384" width="11.421875" style="53" customWidth="1"/>
  </cols>
  <sheetData>
    <row r="1" spans="1:6" ht="17.25" customHeight="1">
      <c r="A1"/>
      <c r="B1" s="85"/>
      <c r="C1" s="85"/>
      <c r="D1" s="85"/>
      <c r="E1" s="85"/>
      <c r="F1" s="53"/>
    </row>
    <row r="2" spans="1:6" ht="12.75">
      <c r="A2" s="1111" t="s">
        <v>1066</v>
      </c>
      <c r="B2" s="1111"/>
      <c r="C2" s="1111"/>
      <c r="D2" s="1111"/>
      <c r="E2" s="1111"/>
      <c r="F2" s="1111"/>
    </row>
    <row r="3" spans="1:6" ht="15" customHeight="1">
      <c r="A3" s="1112" t="s">
        <v>1067</v>
      </c>
      <c r="B3" s="1112"/>
      <c r="C3" s="1112"/>
      <c r="D3" s="1112"/>
      <c r="E3" s="1112"/>
      <c r="F3" s="1112"/>
    </row>
    <row r="4" spans="1:6" ht="3.75" customHeight="1">
      <c r="A4" s="7"/>
      <c r="B4" s="8"/>
      <c r="C4" s="9"/>
      <c r="D4" s="9"/>
      <c r="E4" s="7"/>
      <c r="F4" s="7"/>
    </row>
    <row r="5" spans="1:6" s="3" customFormat="1" ht="12.75">
      <c r="A5" s="1113" t="s">
        <v>1068</v>
      </c>
      <c r="B5" s="1113"/>
      <c r="C5" s="1113"/>
      <c r="D5" s="1113"/>
      <c r="E5" s="1113"/>
      <c r="F5" s="1113"/>
    </row>
    <row r="6" spans="1:6" s="3" customFormat="1" ht="12.75">
      <c r="A6" s="12"/>
      <c r="B6" s="11"/>
      <c r="C6" s="11"/>
      <c r="D6" s="11"/>
      <c r="E6" s="11"/>
      <c r="F6" s="11"/>
    </row>
    <row r="7" spans="1:6" s="15" customFormat="1" ht="17.25" customHeight="1">
      <c r="A7" s="1114" t="s">
        <v>1069</v>
      </c>
      <c r="B7" s="1114"/>
      <c r="C7" s="1114"/>
      <c r="D7" s="1114"/>
      <c r="E7" s="1114"/>
      <c r="F7" s="1114"/>
    </row>
    <row r="8" spans="1:6" s="15" customFormat="1" ht="17.25" customHeight="1">
      <c r="A8" s="1115" t="s">
        <v>1673</v>
      </c>
      <c r="B8" s="1115"/>
      <c r="C8" s="1115"/>
      <c r="D8" s="1115"/>
      <c r="E8" s="1115"/>
      <c r="F8" s="1115"/>
    </row>
    <row r="9" spans="1:6" s="15" customFormat="1" ht="17.25" customHeight="1">
      <c r="A9" s="1109" t="s">
        <v>113</v>
      </c>
      <c r="B9" s="1109"/>
      <c r="C9" s="1109"/>
      <c r="D9" s="1109"/>
      <c r="E9" s="1109"/>
      <c r="F9" s="1109"/>
    </row>
    <row r="10" spans="1:6" s="19" customFormat="1" ht="12.75">
      <c r="A10" s="1110" t="s">
        <v>1072</v>
      </c>
      <c r="B10" s="1110"/>
      <c r="C10" s="1110"/>
      <c r="D10" s="1110"/>
      <c r="E10" s="1110"/>
      <c r="F10" s="1110"/>
    </row>
    <row r="11" spans="1:6" s="19" customFormat="1" ht="12.75">
      <c r="A11" s="23" t="s">
        <v>1073</v>
      </c>
      <c r="B11" s="24"/>
      <c r="C11" s="20"/>
      <c r="D11" s="18"/>
      <c r="F11" s="21" t="s">
        <v>1074</v>
      </c>
    </row>
    <row r="12" spans="1:6" s="19" customFormat="1" ht="12.75">
      <c r="A12" s="23"/>
      <c r="B12" s="24"/>
      <c r="C12" s="20"/>
      <c r="D12" s="18"/>
      <c r="F12" s="84" t="s">
        <v>1674</v>
      </c>
    </row>
    <row r="13" spans="1:6" ht="17.25" customHeight="1">
      <c r="A13"/>
      <c r="B13" s="85"/>
      <c r="C13" s="85"/>
      <c r="D13" s="85"/>
      <c r="E13" s="85"/>
      <c r="F13" s="84" t="s">
        <v>17</v>
      </c>
    </row>
    <row r="14" spans="1:6" ht="49.5" customHeight="1">
      <c r="A14" s="89" t="s">
        <v>180</v>
      </c>
      <c r="B14" s="413" t="s">
        <v>1076</v>
      </c>
      <c r="C14" s="89" t="s">
        <v>19</v>
      </c>
      <c r="D14" s="89" t="s">
        <v>20</v>
      </c>
      <c r="E14" s="89" t="s">
        <v>1675</v>
      </c>
      <c r="F14" s="89" t="s">
        <v>22</v>
      </c>
    </row>
    <row r="15" spans="1:17" s="416" customFormat="1" ht="12.75">
      <c r="A15" s="413">
        <v>1</v>
      </c>
      <c r="B15" s="413">
        <v>2</v>
      </c>
      <c r="C15" s="89">
        <v>3</v>
      </c>
      <c r="D15" s="89">
        <v>4</v>
      </c>
      <c r="E15" s="89">
        <v>5</v>
      </c>
      <c r="F15" s="89">
        <v>6</v>
      </c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5"/>
    </row>
    <row r="16" spans="1:17" s="416" customFormat="1" ht="12.75">
      <c r="A16" s="417"/>
      <c r="B16" s="418" t="s">
        <v>1526</v>
      </c>
      <c r="C16" s="419">
        <v>2608559482</v>
      </c>
      <c r="D16" s="419">
        <v>1798077449</v>
      </c>
      <c r="E16" s="420">
        <v>68.92990025366038</v>
      </c>
      <c r="F16" s="419">
        <v>221060592</v>
      </c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5"/>
    </row>
    <row r="17" spans="1:17" s="416" customFormat="1" ht="12.75">
      <c r="A17" s="421" t="s">
        <v>1676</v>
      </c>
      <c r="B17" s="208" t="s">
        <v>1677</v>
      </c>
      <c r="C17" s="422">
        <v>272939615</v>
      </c>
      <c r="D17" s="422">
        <v>150607878</v>
      </c>
      <c r="E17" s="423">
        <v>55.17992615326287</v>
      </c>
      <c r="F17" s="422">
        <v>18647201</v>
      </c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5"/>
    </row>
    <row r="18" spans="1:17" s="416" customFormat="1" ht="12.75">
      <c r="A18" s="421" t="s">
        <v>1678</v>
      </c>
      <c r="B18" s="424" t="s">
        <v>1679</v>
      </c>
      <c r="C18" s="422">
        <v>156320288</v>
      </c>
      <c r="D18" s="422">
        <v>110253538</v>
      </c>
      <c r="E18" s="423">
        <v>70.53053663770118</v>
      </c>
      <c r="F18" s="422">
        <v>15495880</v>
      </c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5"/>
    </row>
    <row r="19" spans="1:17" s="416" customFormat="1" ht="27" customHeight="1">
      <c r="A19" s="421" t="s">
        <v>1680</v>
      </c>
      <c r="B19" s="219" t="s">
        <v>1681</v>
      </c>
      <c r="C19" s="422">
        <v>239790970</v>
      </c>
      <c r="D19" s="422">
        <v>172417971</v>
      </c>
      <c r="E19" s="423">
        <v>71.90344615562464</v>
      </c>
      <c r="F19" s="422">
        <v>16574816</v>
      </c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5"/>
    </row>
    <row r="20" spans="1:17" s="425" customFormat="1" ht="12.75">
      <c r="A20" s="421" t="s">
        <v>1682</v>
      </c>
      <c r="B20" s="424" t="s">
        <v>1683</v>
      </c>
      <c r="C20" s="422">
        <v>207220952</v>
      </c>
      <c r="D20" s="422">
        <v>145812746</v>
      </c>
      <c r="E20" s="423">
        <v>70.3658315400462</v>
      </c>
      <c r="F20" s="422">
        <v>18204352</v>
      </c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5"/>
    </row>
    <row r="21" spans="1:17" s="425" customFormat="1" ht="12.75">
      <c r="A21" s="421" t="s">
        <v>1684</v>
      </c>
      <c r="B21" s="424" t="s">
        <v>1685</v>
      </c>
      <c r="C21" s="422">
        <v>349494583</v>
      </c>
      <c r="D21" s="422">
        <v>273156794</v>
      </c>
      <c r="E21" s="423">
        <v>78.15766174550409</v>
      </c>
      <c r="F21" s="422">
        <v>25863713</v>
      </c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5"/>
    </row>
    <row r="22" spans="1:17" s="414" customFormat="1" ht="28.5" customHeight="1">
      <c r="A22" s="421" t="s">
        <v>1686</v>
      </c>
      <c r="B22" s="219" t="s">
        <v>1687</v>
      </c>
      <c r="C22" s="422">
        <v>161048179</v>
      </c>
      <c r="D22" s="422">
        <v>129025199</v>
      </c>
      <c r="E22" s="423">
        <v>80.11590059642958</v>
      </c>
      <c r="F22" s="422">
        <v>12624738</v>
      </c>
      <c r="Q22" s="415"/>
    </row>
    <row r="23" spans="1:17" s="414" customFormat="1" ht="66.75" customHeight="1">
      <c r="A23" s="421" t="s">
        <v>1688</v>
      </c>
      <c r="B23" s="219" t="s">
        <v>1689</v>
      </c>
      <c r="C23" s="422">
        <v>84425620</v>
      </c>
      <c r="D23" s="422">
        <v>33525988</v>
      </c>
      <c r="E23" s="423">
        <v>39.71068024137697</v>
      </c>
      <c r="F23" s="422">
        <v>4939816</v>
      </c>
      <c r="Q23" s="415"/>
    </row>
    <row r="24" spans="1:17" s="414" customFormat="1" ht="12.75">
      <c r="A24" s="421" t="s">
        <v>1690</v>
      </c>
      <c r="B24" s="424" t="s">
        <v>1691</v>
      </c>
      <c r="C24" s="422">
        <v>51763581</v>
      </c>
      <c r="D24" s="422">
        <v>41195345</v>
      </c>
      <c r="E24" s="423">
        <v>79.58364588415937</v>
      </c>
      <c r="F24" s="422">
        <v>4786279</v>
      </c>
      <c r="Q24" s="415"/>
    </row>
    <row r="25" spans="1:17" s="414" customFormat="1" ht="27" customHeight="1">
      <c r="A25" s="421" t="s">
        <v>1692</v>
      </c>
      <c r="B25" s="219" t="s">
        <v>1693</v>
      </c>
      <c r="C25" s="422">
        <v>11452244</v>
      </c>
      <c r="D25" s="422">
        <v>8732100</v>
      </c>
      <c r="E25" s="423">
        <v>76.24793883190054</v>
      </c>
      <c r="F25" s="422">
        <v>125823</v>
      </c>
      <c r="Q25" s="415"/>
    </row>
    <row r="26" spans="1:17" s="414" customFormat="1" ht="27.75" customHeight="1">
      <c r="A26" s="421" t="s">
        <v>1694</v>
      </c>
      <c r="B26" s="219" t="s">
        <v>1695</v>
      </c>
      <c r="C26" s="422">
        <v>321338861</v>
      </c>
      <c r="D26" s="422">
        <v>170390549</v>
      </c>
      <c r="E26" s="423">
        <v>53.025192306261395</v>
      </c>
      <c r="F26" s="422">
        <v>33239219</v>
      </c>
      <c r="Q26" s="415"/>
    </row>
    <row r="27" spans="1:17" s="414" customFormat="1" ht="36" customHeight="1">
      <c r="A27" s="421" t="s">
        <v>1696</v>
      </c>
      <c r="B27" s="219" t="s">
        <v>1697</v>
      </c>
      <c r="C27" s="422">
        <v>1138652</v>
      </c>
      <c r="D27" s="422">
        <v>887260</v>
      </c>
      <c r="E27" s="423">
        <v>77.9219638660451</v>
      </c>
      <c r="F27" s="422">
        <v>90347</v>
      </c>
      <c r="Q27" s="415"/>
    </row>
    <row r="28" spans="1:17" s="414" customFormat="1" ht="12.75">
      <c r="A28" s="421" t="s">
        <v>1698</v>
      </c>
      <c r="B28" s="424" t="s">
        <v>1699</v>
      </c>
      <c r="C28" s="422">
        <v>300183264</v>
      </c>
      <c r="D28" s="422">
        <v>196713155</v>
      </c>
      <c r="E28" s="423">
        <v>65.53102007712197</v>
      </c>
      <c r="F28" s="422">
        <v>26062867</v>
      </c>
      <c r="Q28" s="415"/>
    </row>
    <row r="29" spans="1:17" s="414" customFormat="1" ht="17.25" customHeight="1">
      <c r="A29" s="421" t="s">
        <v>1700</v>
      </c>
      <c r="B29" s="424" t="s">
        <v>1701</v>
      </c>
      <c r="C29" s="422">
        <v>88649823</v>
      </c>
      <c r="D29" s="422">
        <v>60963741</v>
      </c>
      <c r="E29" s="423">
        <v>68.76916268631467</v>
      </c>
      <c r="F29" s="422">
        <v>5684920</v>
      </c>
      <c r="Q29" s="415"/>
    </row>
    <row r="30" spans="1:17" s="414" customFormat="1" ht="31.5" customHeight="1">
      <c r="A30" s="421" t="s">
        <v>1702</v>
      </c>
      <c r="B30" s="219" t="s">
        <v>1703</v>
      </c>
      <c r="C30" s="422">
        <v>362792850</v>
      </c>
      <c r="D30" s="422">
        <v>304395185</v>
      </c>
      <c r="E30" s="423">
        <v>83.90330322110813</v>
      </c>
      <c r="F30" s="422">
        <v>38720621</v>
      </c>
      <c r="Q30" s="415"/>
    </row>
    <row r="31" spans="1:17" s="429" customFormat="1" ht="12.75" customHeight="1">
      <c r="A31" s="426"/>
      <c r="B31" s="157" t="s">
        <v>1704</v>
      </c>
      <c r="C31" s="427">
        <v>42201205</v>
      </c>
      <c r="D31" s="108">
        <v>13972025</v>
      </c>
      <c r="E31" s="428" t="s">
        <v>1083</v>
      </c>
      <c r="F31" s="427">
        <v>5026151</v>
      </c>
      <c r="Q31" s="430"/>
    </row>
    <row r="32" spans="1:17" s="414" customFormat="1" ht="12.75" customHeight="1">
      <c r="A32" s="29"/>
      <c r="B32" s="85"/>
      <c r="C32" s="431"/>
      <c r="D32" s="431"/>
      <c r="E32" s="432"/>
      <c r="F32" s="85"/>
      <c r="Q32" s="415"/>
    </row>
    <row r="33" spans="1:17" s="414" customFormat="1" ht="12.75" customHeight="1">
      <c r="A33" s="29"/>
      <c r="B33" s="85"/>
      <c r="C33" s="431"/>
      <c r="D33" s="431"/>
      <c r="E33" s="432"/>
      <c r="F33" s="85"/>
      <c r="Q33" s="415"/>
    </row>
    <row r="34" spans="1:17" s="414" customFormat="1" ht="12.75" customHeight="1">
      <c r="A34" s="29"/>
      <c r="B34" s="85"/>
      <c r="C34" s="431"/>
      <c r="D34" s="431"/>
      <c r="E34" s="432"/>
      <c r="F34" s="85"/>
      <c r="Q34" s="415"/>
    </row>
    <row r="35" spans="1:17" s="433" customFormat="1" ht="12.75" customHeight="1">
      <c r="A35" s="245" t="s">
        <v>1705</v>
      </c>
      <c r="C35" s="434"/>
      <c r="D35" s="435"/>
      <c r="E35" s="246"/>
      <c r="F35" s="436" t="s">
        <v>13</v>
      </c>
      <c r="Q35" s="437"/>
    </row>
    <row r="36" spans="1:17" s="414" customFormat="1" ht="12.75" customHeight="1">
      <c r="A36" s="245"/>
      <c r="B36" s="85"/>
      <c r="C36" s="431"/>
      <c r="D36" s="431"/>
      <c r="E36" s="185"/>
      <c r="F36" s="438"/>
      <c r="Q36" s="415"/>
    </row>
    <row r="37" spans="1:17" s="414" customFormat="1" ht="12.75" customHeight="1">
      <c r="A37" s="29"/>
      <c r="B37" s="85"/>
      <c r="C37" s="431"/>
      <c r="D37" s="431"/>
      <c r="E37" s="432"/>
      <c r="F37" s="85"/>
      <c r="Q37" s="415"/>
    </row>
    <row r="38" spans="1:17" s="414" customFormat="1" ht="12.75" customHeight="1">
      <c r="A38" s="253"/>
      <c r="B38" s="439"/>
      <c r="C38" s="431"/>
      <c r="D38" s="431"/>
      <c r="E38" s="432"/>
      <c r="F38" s="85"/>
      <c r="Q38" s="415"/>
    </row>
    <row r="39" spans="1:17" s="414" customFormat="1" ht="12.75" customHeight="1">
      <c r="A39" s="254"/>
      <c r="B39" s="440"/>
      <c r="C39" s="14"/>
      <c r="D39" s="29"/>
      <c r="E39" s="14"/>
      <c r="F39" s="85"/>
      <c r="Q39" s="415"/>
    </row>
    <row r="40" spans="1:17" s="414" customFormat="1" ht="12.75" customHeight="1">
      <c r="A40" s="254" t="s">
        <v>1706</v>
      </c>
      <c r="B40" s="441"/>
      <c r="C40" s="441"/>
      <c r="D40" s="441"/>
      <c r="E40" s="441"/>
      <c r="F40" s="442"/>
      <c r="Q40" s="415"/>
    </row>
    <row r="41" spans="1:17" s="414" customFormat="1" ht="12.75" customHeight="1">
      <c r="A41" s="443"/>
      <c r="B41" s="441"/>
      <c r="C41" s="441"/>
      <c r="D41" s="441"/>
      <c r="E41" s="441"/>
      <c r="F41" s="442"/>
      <c r="Q41" s="415"/>
    </row>
    <row r="42" spans="1:17" s="414" customFormat="1" ht="15.75">
      <c r="A42" s="444"/>
      <c r="B42" s="441"/>
      <c r="C42" s="441"/>
      <c r="D42" s="441"/>
      <c r="E42" s="441"/>
      <c r="F42" s="441"/>
      <c r="Q42" s="415"/>
    </row>
    <row r="43" spans="1:17" s="416" customFormat="1" ht="12.75">
      <c r="A43" s="443"/>
      <c r="B43" s="441"/>
      <c r="C43" s="441"/>
      <c r="D43" s="441"/>
      <c r="E43" s="441"/>
      <c r="F43" s="441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5"/>
    </row>
    <row r="44" spans="1:17" s="416" customFormat="1" ht="12.75">
      <c r="A44" s="443"/>
      <c r="B44" s="441"/>
      <c r="C44" s="441"/>
      <c r="D44" s="441"/>
      <c r="E44" s="441"/>
      <c r="F44" s="441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5"/>
    </row>
    <row r="45" spans="1:17" s="416" customFormat="1" ht="12.75">
      <c r="A45" s="443"/>
      <c r="B45" s="441"/>
      <c r="C45" s="441"/>
      <c r="D45" s="441"/>
      <c r="E45" s="441"/>
      <c r="F45" s="441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5"/>
    </row>
    <row r="46" spans="1:17" s="416" customFormat="1" ht="12.75">
      <c r="A46" s="443"/>
      <c r="B46" s="441"/>
      <c r="C46" s="441"/>
      <c r="D46" s="441"/>
      <c r="E46" s="441"/>
      <c r="F46" s="441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5"/>
    </row>
    <row r="47" spans="1:17" s="416" customFormat="1" ht="12.75">
      <c r="A47" s="443"/>
      <c r="B47" s="441"/>
      <c r="C47" s="441"/>
      <c r="D47" s="441"/>
      <c r="E47" s="441"/>
      <c r="F47" s="441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5"/>
    </row>
    <row r="48" spans="1:17" s="425" customFormat="1" ht="12.75">
      <c r="A48" s="443"/>
      <c r="B48" s="441"/>
      <c r="C48" s="441"/>
      <c r="D48" s="441"/>
      <c r="E48" s="441"/>
      <c r="F48" s="441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5"/>
    </row>
    <row r="49" spans="1:17" s="414" customFormat="1" ht="12.75">
      <c r="A49" s="443"/>
      <c r="B49" s="441"/>
      <c r="C49" s="441"/>
      <c r="D49" s="441"/>
      <c r="E49" s="441"/>
      <c r="F49" s="441"/>
      <c r="Q49" s="415"/>
    </row>
    <row r="50" spans="1:17" s="414" customFormat="1" ht="15.75">
      <c r="A50" s="444"/>
      <c r="B50" s="441"/>
      <c r="C50" s="441"/>
      <c r="D50" s="441"/>
      <c r="E50" s="441"/>
      <c r="F50" s="441"/>
      <c r="Q50" s="415"/>
    </row>
    <row r="51" spans="1:17" s="416" customFormat="1" ht="12.75">
      <c r="A51" s="443"/>
      <c r="B51" s="441"/>
      <c r="C51" s="441"/>
      <c r="D51" s="441"/>
      <c r="E51" s="441"/>
      <c r="F51" s="441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5"/>
    </row>
    <row r="52" spans="1:17" s="416" customFormat="1" ht="12.75">
      <c r="A52" s="443"/>
      <c r="B52" s="441"/>
      <c r="C52" s="441"/>
      <c r="D52" s="441"/>
      <c r="E52" s="441"/>
      <c r="F52" s="441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5"/>
    </row>
    <row r="53" spans="1:17" s="416" customFormat="1" ht="12.75">
      <c r="A53" s="443"/>
      <c r="B53" s="441"/>
      <c r="C53" s="441"/>
      <c r="D53" s="441"/>
      <c r="E53" s="441"/>
      <c r="F53" s="441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5"/>
    </row>
    <row r="54" spans="1:17" s="416" customFormat="1" ht="12.75">
      <c r="A54" s="443"/>
      <c r="B54" s="441"/>
      <c r="C54" s="441"/>
      <c r="D54" s="441"/>
      <c r="E54" s="441"/>
      <c r="F54" s="441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5"/>
    </row>
    <row r="55" spans="1:17" s="416" customFormat="1" ht="12.75">
      <c r="A55" s="443"/>
      <c r="B55" s="441"/>
      <c r="C55" s="441"/>
      <c r="D55" s="441"/>
      <c r="E55" s="441"/>
      <c r="F55" s="441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5"/>
    </row>
    <row r="56" spans="1:17" s="425" customFormat="1" ht="12.75">
      <c r="A56" s="443"/>
      <c r="B56" s="441"/>
      <c r="C56" s="441"/>
      <c r="D56" s="441"/>
      <c r="E56" s="441"/>
      <c r="F56" s="441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5"/>
    </row>
    <row r="57" spans="1:17" s="425" customFormat="1" ht="12.75">
      <c r="A57" s="443"/>
      <c r="B57" s="441"/>
      <c r="C57" s="441"/>
      <c r="D57" s="441"/>
      <c r="E57" s="441"/>
      <c r="F57" s="441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5"/>
    </row>
    <row r="58" spans="1:17" s="414" customFormat="1" ht="12.75">
      <c r="A58" s="443"/>
      <c r="B58" s="441"/>
      <c r="C58" s="441"/>
      <c r="D58" s="441"/>
      <c r="E58" s="441"/>
      <c r="F58" s="441"/>
      <c r="Q58" s="415"/>
    </row>
    <row r="59" spans="1:17" s="414" customFormat="1" ht="12.75">
      <c r="A59" s="443"/>
      <c r="B59" s="441"/>
      <c r="C59" s="441"/>
      <c r="D59" s="441"/>
      <c r="E59" s="441"/>
      <c r="F59" s="441"/>
      <c r="Q59" s="415"/>
    </row>
    <row r="60" spans="1:6" ht="12" customHeight="1">
      <c r="A60" s="41"/>
      <c r="B60" s="304"/>
      <c r="C60" s="304"/>
      <c r="D60" s="304"/>
      <c r="E60" s="445"/>
      <c r="F60" s="304"/>
    </row>
    <row r="61" spans="1:6" ht="12" customHeight="1">
      <c r="A61" s="41"/>
      <c r="B61" s="304"/>
      <c r="C61" s="304"/>
      <c r="D61" s="304"/>
      <c r="E61" s="445"/>
      <c r="F61" s="304"/>
    </row>
    <row r="62" spans="1:6" ht="12" customHeight="1">
      <c r="A62" s="41"/>
      <c r="B62" s="304"/>
      <c r="C62" s="304"/>
      <c r="D62" s="304"/>
      <c r="E62" s="445"/>
      <c r="F62" s="304"/>
    </row>
    <row r="63" spans="1:6" ht="12" customHeight="1">
      <c r="A63" s="41"/>
      <c r="B63" s="304"/>
      <c r="C63" s="304"/>
      <c r="D63" s="304"/>
      <c r="E63" s="445"/>
      <c r="F63" s="304"/>
    </row>
    <row r="64" spans="1:6" ht="12" customHeight="1">
      <c r="A64" s="41"/>
      <c r="B64" s="304"/>
      <c r="C64" s="304"/>
      <c r="D64" s="304"/>
      <c r="E64" s="445"/>
      <c r="F64" s="304"/>
    </row>
    <row r="65" spans="1:6" ht="12" customHeight="1">
      <c r="A65" s="41"/>
      <c r="B65" s="304"/>
      <c r="C65" s="304"/>
      <c r="D65" s="304"/>
      <c r="E65" s="445"/>
      <c r="F65" s="304"/>
    </row>
    <row r="66" spans="1:6" ht="12" customHeight="1">
      <c r="A66" s="41"/>
      <c r="B66" s="304"/>
      <c r="C66" s="304"/>
      <c r="D66" s="304"/>
      <c r="E66" s="445"/>
      <c r="F66" s="304"/>
    </row>
    <row r="67" spans="1:6" ht="12" customHeight="1">
      <c r="A67" s="41"/>
      <c r="B67" s="304"/>
      <c r="C67" s="304"/>
      <c r="D67" s="304"/>
      <c r="E67" s="445"/>
      <c r="F67" s="304"/>
    </row>
    <row r="68" spans="1:6" ht="12" customHeight="1">
      <c r="A68" s="41"/>
      <c r="B68" s="304"/>
      <c r="C68" s="304"/>
      <c r="D68" s="304"/>
      <c r="E68" s="445"/>
      <c r="F68" s="304"/>
    </row>
    <row r="69" spans="1:6" ht="12" customHeight="1">
      <c r="A69" s="41"/>
      <c r="B69" s="304"/>
      <c r="C69" s="304"/>
      <c r="D69" s="304"/>
      <c r="E69" s="445"/>
      <c r="F69" s="304"/>
    </row>
    <row r="70" spans="1:6" ht="12" customHeight="1">
      <c r="A70" s="41"/>
      <c r="B70" s="304"/>
      <c r="C70" s="304"/>
      <c r="D70" s="304"/>
      <c r="E70" s="445"/>
      <c r="F70" s="304"/>
    </row>
    <row r="71" spans="1:6" ht="12" customHeight="1">
      <c r="A71" s="41"/>
      <c r="B71" s="304"/>
      <c r="C71" s="304"/>
      <c r="D71" s="304"/>
      <c r="E71" s="445"/>
      <c r="F71" s="304"/>
    </row>
    <row r="72" spans="1:6" ht="12" customHeight="1">
      <c r="A72" s="41"/>
      <c r="B72" s="304"/>
      <c r="C72" s="304"/>
      <c r="D72" s="304"/>
      <c r="E72" s="445"/>
      <c r="F72" s="304"/>
    </row>
    <row r="73" spans="1:6" ht="12" customHeight="1">
      <c r="A73" s="41"/>
      <c r="B73" s="304"/>
      <c r="C73" s="304"/>
      <c r="D73" s="304"/>
      <c r="E73" s="445"/>
      <c r="F73" s="304"/>
    </row>
    <row r="74" spans="1:6" ht="12" customHeight="1">
      <c r="A74" s="41"/>
      <c r="B74" s="304"/>
      <c r="C74" s="304"/>
      <c r="D74" s="304"/>
      <c r="E74" s="445"/>
      <c r="F74" s="304"/>
    </row>
    <row r="75" spans="1:6" ht="12" customHeight="1">
      <c r="A75" s="41"/>
      <c r="B75" s="304"/>
      <c r="C75" s="304"/>
      <c r="D75" s="304"/>
      <c r="E75" s="445"/>
      <c r="F75" s="304"/>
    </row>
    <row r="76" spans="1:6" ht="12" customHeight="1">
      <c r="A76" s="41"/>
      <c r="B76" s="304"/>
      <c r="C76" s="304"/>
      <c r="D76" s="304"/>
      <c r="E76" s="445"/>
      <c r="F76" s="304"/>
    </row>
    <row r="77" spans="1:6" ht="12" customHeight="1">
      <c r="A77" s="41"/>
      <c r="B77" s="304"/>
      <c r="C77" s="304"/>
      <c r="D77" s="304"/>
      <c r="E77" s="445"/>
      <c r="F77" s="304"/>
    </row>
    <row r="78" spans="1:6" ht="12" customHeight="1">
      <c r="A78" s="41"/>
      <c r="B78" s="304"/>
      <c r="C78" s="304"/>
      <c r="D78" s="304"/>
      <c r="E78" s="445"/>
      <c r="F78" s="304"/>
    </row>
    <row r="79" spans="1:6" ht="12" customHeight="1">
      <c r="A79" s="41"/>
      <c r="B79" s="304"/>
      <c r="C79" s="304"/>
      <c r="D79" s="304"/>
      <c r="E79" s="445"/>
      <c r="F79" s="304"/>
    </row>
    <row r="80" spans="1:6" ht="12" customHeight="1">
      <c r="A80" s="41"/>
      <c r="B80" s="304"/>
      <c r="C80" s="304"/>
      <c r="D80" s="304"/>
      <c r="E80" s="445"/>
      <c r="F80" s="304"/>
    </row>
    <row r="81" spans="1:6" ht="12" customHeight="1">
      <c r="A81" s="41"/>
      <c r="B81" s="304"/>
      <c r="C81" s="304"/>
      <c r="D81" s="304"/>
      <c r="E81" s="445"/>
      <c r="F81" s="304"/>
    </row>
    <row r="82" spans="1:6" ht="12" customHeight="1">
      <c r="A82" s="41"/>
      <c r="B82" s="304"/>
      <c r="C82" s="304"/>
      <c r="D82" s="304"/>
      <c r="E82" s="445"/>
      <c r="F82" s="304"/>
    </row>
    <row r="83" spans="1:6" ht="12" customHeight="1">
      <c r="A83" s="41"/>
      <c r="B83" s="304"/>
      <c r="C83" s="304"/>
      <c r="D83" s="304"/>
      <c r="E83" s="445"/>
      <c r="F83" s="304"/>
    </row>
    <row r="84" spans="1:6" ht="12" customHeight="1">
      <c r="A84" s="41"/>
      <c r="B84" s="304"/>
      <c r="C84" s="304"/>
      <c r="D84" s="304"/>
      <c r="E84" s="445"/>
      <c r="F84" s="304"/>
    </row>
    <row r="85" spans="1:6" ht="12" customHeight="1">
      <c r="A85" s="41"/>
      <c r="B85" s="304"/>
      <c r="C85" s="304"/>
      <c r="D85" s="304"/>
      <c r="E85" s="445"/>
      <c r="F85" s="304"/>
    </row>
    <row r="86" spans="1:6" ht="12" customHeight="1">
      <c r="A86" s="41"/>
      <c r="B86" s="304"/>
      <c r="C86" s="304"/>
      <c r="D86" s="304"/>
      <c r="E86" s="445"/>
      <c r="F86" s="304"/>
    </row>
    <row r="87" spans="1:6" ht="12" customHeight="1">
      <c r="A87" s="41"/>
      <c r="B87" s="304"/>
      <c r="C87" s="304"/>
      <c r="D87" s="304"/>
      <c r="E87" s="445"/>
      <c r="F87" s="304"/>
    </row>
    <row r="88" spans="1:6" ht="12" customHeight="1">
      <c r="A88" s="41"/>
      <c r="B88" s="304"/>
      <c r="C88" s="304"/>
      <c r="D88" s="304"/>
      <c r="E88" s="445"/>
      <c r="F88" s="304"/>
    </row>
    <row r="89" spans="1:6" ht="12" customHeight="1">
      <c r="A89" s="41"/>
      <c r="B89" s="304"/>
      <c r="C89" s="304"/>
      <c r="D89" s="304"/>
      <c r="E89" s="445"/>
      <c r="F89" s="304"/>
    </row>
    <row r="90" spans="1:6" ht="12" customHeight="1">
      <c r="A90" s="41"/>
      <c r="B90" s="304"/>
      <c r="C90" s="304"/>
      <c r="D90" s="304"/>
      <c r="E90" s="445"/>
      <c r="F90" s="304"/>
    </row>
    <row r="91" spans="1:6" ht="12" customHeight="1">
      <c r="A91" s="41"/>
      <c r="B91" s="304"/>
      <c r="C91" s="304"/>
      <c r="D91" s="304"/>
      <c r="E91" s="445"/>
      <c r="F91" s="304"/>
    </row>
    <row r="92" spans="1:6" ht="12" customHeight="1">
      <c r="A92" s="41"/>
      <c r="B92" s="304"/>
      <c r="C92" s="304"/>
      <c r="D92" s="304"/>
      <c r="E92" s="445"/>
      <c r="F92" s="304"/>
    </row>
    <row r="93" spans="1:6" ht="12" customHeight="1">
      <c r="A93" s="41"/>
      <c r="B93" s="304"/>
      <c r="C93" s="304"/>
      <c r="D93" s="304"/>
      <c r="E93" s="445"/>
      <c r="F93" s="304"/>
    </row>
    <row r="94" spans="1:6" ht="12" customHeight="1">
      <c r="A94" s="41"/>
      <c r="B94" s="304"/>
      <c r="C94" s="304"/>
      <c r="D94" s="304"/>
      <c r="E94" s="445"/>
      <c r="F94" s="304"/>
    </row>
    <row r="95" spans="1:6" ht="12" customHeight="1">
      <c r="A95" s="41"/>
      <c r="B95" s="304"/>
      <c r="C95" s="304"/>
      <c r="D95" s="304"/>
      <c r="E95" s="445"/>
      <c r="F95" s="304"/>
    </row>
    <row r="96" spans="1:6" ht="12" customHeight="1">
      <c r="A96" s="41"/>
      <c r="B96" s="304"/>
      <c r="C96" s="304"/>
      <c r="D96" s="304"/>
      <c r="E96" s="445"/>
      <c r="F96" s="304"/>
    </row>
    <row r="97" spans="1:6" ht="12" customHeight="1">
      <c r="A97" s="41"/>
      <c r="B97" s="304"/>
      <c r="C97" s="304"/>
      <c r="D97" s="304"/>
      <c r="E97" s="445"/>
      <c r="F97" s="304"/>
    </row>
    <row r="98" spans="1:6" ht="12" customHeight="1">
      <c r="A98" s="41"/>
      <c r="B98" s="304"/>
      <c r="C98" s="304"/>
      <c r="D98" s="304"/>
      <c r="E98" s="445"/>
      <c r="F98" s="304"/>
    </row>
    <row r="99" spans="1:6" ht="12" customHeight="1">
      <c r="A99" s="41"/>
      <c r="B99" s="304"/>
      <c r="C99" s="304"/>
      <c r="D99" s="304"/>
      <c r="E99" s="445"/>
      <c r="F99" s="304"/>
    </row>
    <row r="100" spans="1:6" ht="12" customHeight="1">
      <c r="A100" s="41"/>
      <c r="B100" s="304"/>
      <c r="C100" s="304"/>
      <c r="D100" s="304"/>
      <c r="E100" s="445"/>
      <c r="F100" s="304"/>
    </row>
    <row r="101" spans="1:6" ht="12" customHeight="1">
      <c r="A101" s="41"/>
      <c r="B101" s="304"/>
      <c r="C101" s="304"/>
      <c r="D101" s="304"/>
      <c r="E101" s="445"/>
      <c r="F101" s="304"/>
    </row>
    <row r="102" spans="1:6" ht="12" customHeight="1">
      <c r="A102" s="41"/>
      <c r="B102" s="304"/>
      <c r="C102" s="304"/>
      <c r="D102" s="304"/>
      <c r="E102" s="445"/>
      <c r="F102" s="304"/>
    </row>
    <row r="103" spans="1:6" ht="12" customHeight="1">
      <c r="A103" s="41"/>
      <c r="B103" s="304"/>
      <c r="C103" s="304"/>
      <c r="D103" s="304"/>
      <c r="E103" s="445"/>
      <c r="F103" s="304"/>
    </row>
    <row r="104" spans="1:6" ht="12" customHeight="1">
      <c r="A104" s="41"/>
      <c r="B104" s="304"/>
      <c r="C104" s="304"/>
      <c r="D104" s="304"/>
      <c r="E104" s="445"/>
      <c r="F104" s="304"/>
    </row>
    <row r="105" spans="1:6" ht="12" customHeight="1">
      <c r="A105" s="41"/>
      <c r="B105" s="304"/>
      <c r="C105" s="304"/>
      <c r="D105" s="304"/>
      <c r="E105" s="445"/>
      <c r="F105" s="304"/>
    </row>
    <row r="106" spans="1:6" ht="12" customHeight="1">
      <c r="A106" s="41"/>
      <c r="B106" s="304"/>
      <c r="C106" s="304"/>
      <c r="D106" s="304"/>
      <c r="E106" s="445"/>
      <c r="F106" s="304"/>
    </row>
    <row r="107" spans="1:6" ht="12" customHeight="1">
      <c r="A107" s="41"/>
      <c r="B107" s="304"/>
      <c r="C107" s="304"/>
      <c r="D107" s="304"/>
      <c r="E107" s="445"/>
      <c r="F107" s="304"/>
    </row>
    <row r="108" spans="1:6" ht="12" customHeight="1">
      <c r="A108" s="41"/>
      <c r="B108" s="304"/>
      <c r="C108" s="304"/>
      <c r="D108" s="304"/>
      <c r="E108" s="445"/>
      <c r="F108" s="304"/>
    </row>
    <row r="109" spans="1:6" ht="12" customHeight="1">
      <c r="A109" s="41"/>
      <c r="B109" s="304"/>
      <c r="C109" s="304"/>
      <c r="D109" s="304"/>
      <c r="E109" s="445"/>
      <c r="F109" s="304"/>
    </row>
    <row r="110" spans="1:6" ht="12" customHeight="1">
      <c r="A110" s="41"/>
      <c r="B110" s="304"/>
      <c r="C110" s="304"/>
      <c r="D110" s="304"/>
      <c r="E110" s="445"/>
      <c r="F110" s="304"/>
    </row>
    <row r="111" spans="1:6" ht="12" customHeight="1">
      <c r="A111" s="41"/>
      <c r="B111" s="304"/>
      <c r="C111" s="304"/>
      <c r="D111" s="304"/>
      <c r="E111" s="445"/>
      <c r="F111" s="304"/>
    </row>
    <row r="112" spans="1:6" ht="12" customHeight="1">
      <c r="A112" s="41"/>
      <c r="B112" s="304"/>
      <c r="C112" s="304"/>
      <c r="D112" s="304"/>
      <c r="E112" s="445"/>
      <c r="F112" s="304"/>
    </row>
    <row r="113" spans="1:6" ht="12" customHeight="1">
      <c r="A113" s="41"/>
      <c r="B113" s="304"/>
      <c r="C113" s="304"/>
      <c r="D113" s="304"/>
      <c r="E113" s="445"/>
      <c r="F113" s="304"/>
    </row>
    <row r="114" spans="1:6" ht="12" customHeight="1">
      <c r="A114" s="41"/>
      <c r="B114" s="304"/>
      <c r="C114" s="304"/>
      <c r="D114" s="304"/>
      <c r="E114" s="445"/>
      <c r="F114" s="304"/>
    </row>
    <row r="115" spans="1:6" ht="12" customHeight="1">
      <c r="A115" s="41"/>
      <c r="B115" s="304"/>
      <c r="C115" s="304"/>
      <c r="D115" s="304"/>
      <c r="E115" s="445"/>
      <c r="F115" s="304"/>
    </row>
    <row r="116" spans="1:6" ht="12" customHeight="1">
      <c r="A116" s="41"/>
      <c r="B116" s="304"/>
      <c r="C116" s="304"/>
      <c r="D116" s="304"/>
      <c r="E116" s="445"/>
      <c r="F116" s="304"/>
    </row>
    <row r="117" spans="1:6" ht="12" customHeight="1">
      <c r="A117" s="41"/>
      <c r="B117" s="304"/>
      <c r="C117" s="304"/>
      <c r="D117" s="304"/>
      <c r="E117" s="445"/>
      <c r="F117" s="304"/>
    </row>
    <row r="118" spans="1:6" ht="12" customHeight="1">
      <c r="A118" s="41"/>
      <c r="B118" s="304"/>
      <c r="C118" s="304"/>
      <c r="D118" s="304"/>
      <c r="E118" s="445"/>
      <c r="F118" s="304"/>
    </row>
    <row r="119" spans="1:6" ht="12" customHeight="1">
      <c r="A119" s="41"/>
      <c r="B119" s="304"/>
      <c r="C119" s="304"/>
      <c r="D119" s="304"/>
      <c r="E119" s="445"/>
      <c r="F119" s="304"/>
    </row>
    <row r="120" spans="1:6" ht="12" customHeight="1">
      <c r="A120" s="41"/>
      <c r="B120" s="304"/>
      <c r="C120" s="304"/>
      <c r="D120" s="304"/>
      <c r="E120" s="445"/>
      <c r="F120" s="304"/>
    </row>
    <row r="121" spans="1:6" ht="12" customHeight="1">
      <c r="A121" s="41"/>
      <c r="B121" s="304"/>
      <c r="C121" s="304"/>
      <c r="D121" s="304"/>
      <c r="E121" s="445"/>
      <c r="F121" s="304"/>
    </row>
    <row r="122" spans="1:6" ht="12" customHeight="1">
      <c r="A122" s="41"/>
      <c r="B122" s="304"/>
      <c r="C122" s="304"/>
      <c r="D122" s="304"/>
      <c r="E122" s="445"/>
      <c r="F122" s="304"/>
    </row>
    <row r="123" spans="1:6" ht="12" customHeight="1">
      <c r="A123" s="41"/>
      <c r="B123" s="304"/>
      <c r="C123" s="304"/>
      <c r="D123" s="304"/>
      <c r="E123" s="445"/>
      <c r="F123" s="304"/>
    </row>
    <row r="124" spans="1:6" ht="12" customHeight="1">
      <c r="A124" s="41"/>
      <c r="B124" s="304"/>
      <c r="C124" s="304"/>
      <c r="D124" s="304"/>
      <c r="E124" s="445"/>
      <c r="F124" s="304"/>
    </row>
    <row r="125" spans="1:6" ht="12" customHeight="1">
      <c r="A125" s="41"/>
      <c r="B125" s="304"/>
      <c r="C125" s="304"/>
      <c r="D125" s="304"/>
      <c r="E125" s="445"/>
      <c r="F125" s="304"/>
    </row>
    <row r="126" spans="1:6" ht="12" customHeight="1">
      <c r="A126" s="41"/>
      <c r="B126" s="304"/>
      <c r="C126" s="304"/>
      <c r="D126" s="304"/>
      <c r="E126" s="445"/>
      <c r="F126" s="304"/>
    </row>
    <row r="127" spans="1:6" ht="12" customHeight="1">
      <c r="A127" s="41"/>
      <c r="B127" s="304"/>
      <c r="C127" s="304"/>
      <c r="D127" s="304"/>
      <c r="E127" s="445"/>
      <c r="F127" s="304"/>
    </row>
    <row r="128" spans="1:6" ht="12" customHeight="1">
      <c r="A128" s="41"/>
      <c r="B128" s="304"/>
      <c r="C128" s="304"/>
      <c r="D128" s="304"/>
      <c r="E128" s="445"/>
      <c r="F128" s="304"/>
    </row>
    <row r="129" spans="1:6" ht="12" customHeight="1">
      <c r="A129" s="41"/>
      <c r="B129" s="304"/>
      <c r="C129" s="304"/>
      <c r="D129" s="304"/>
      <c r="E129" s="445"/>
      <c r="F129" s="304"/>
    </row>
    <row r="130" spans="1:6" ht="12" customHeight="1">
      <c r="A130" s="41"/>
      <c r="B130" s="304"/>
      <c r="C130" s="304"/>
      <c r="D130" s="304"/>
      <c r="E130" s="445"/>
      <c r="F130" s="304"/>
    </row>
    <row r="131" spans="1:6" ht="12" customHeight="1">
      <c r="A131" s="41"/>
      <c r="B131" s="304"/>
      <c r="C131" s="304"/>
      <c r="D131" s="304"/>
      <c r="E131" s="445"/>
      <c r="F131" s="304"/>
    </row>
    <row r="132" spans="1:6" ht="12" customHeight="1">
      <c r="A132" s="41"/>
      <c r="B132" s="304"/>
      <c r="C132" s="304"/>
      <c r="D132" s="304"/>
      <c r="E132" s="445"/>
      <c r="F132" s="304"/>
    </row>
    <row r="133" spans="1:6" ht="12" customHeight="1">
      <c r="A133" s="41"/>
      <c r="B133" s="304"/>
      <c r="C133" s="304"/>
      <c r="D133" s="304"/>
      <c r="E133" s="445"/>
      <c r="F133" s="304"/>
    </row>
    <row r="134" spans="1:6" ht="12" customHeight="1">
      <c r="A134" s="41"/>
      <c r="B134" s="304"/>
      <c r="C134" s="304"/>
      <c r="D134" s="304"/>
      <c r="E134" s="445"/>
      <c r="F134" s="304"/>
    </row>
    <row r="135" spans="1:6" ht="12" customHeight="1">
      <c r="A135" s="41"/>
      <c r="B135" s="304"/>
      <c r="C135" s="304"/>
      <c r="D135" s="304"/>
      <c r="E135" s="445"/>
      <c r="F135" s="304"/>
    </row>
    <row r="136" spans="1:6" ht="12" customHeight="1">
      <c r="A136" s="41"/>
      <c r="B136" s="304"/>
      <c r="C136" s="304"/>
      <c r="D136" s="304"/>
      <c r="E136" s="445"/>
      <c r="F136" s="304"/>
    </row>
    <row r="137" spans="1:6" ht="12" customHeight="1">
      <c r="A137" s="41"/>
      <c r="B137" s="304"/>
      <c r="C137" s="304"/>
      <c r="D137" s="304"/>
      <c r="E137" s="445"/>
      <c r="F137" s="304"/>
    </row>
    <row r="138" spans="1:6" ht="12" customHeight="1">
      <c r="A138" s="41"/>
      <c r="B138" s="304"/>
      <c r="C138" s="304"/>
      <c r="D138" s="304"/>
      <c r="E138" s="445"/>
      <c r="F138" s="304"/>
    </row>
    <row r="139" spans="1:6" ht="12" customHeight="1">
      <c r="A139" s="41"/>
      <c r="B139" s="304"/>
      <c r="C139" s="304"/>
      <c r="D139" s="304"/>
      <c r="E139" s="445"/>
      <c r="F139" s="304"/>
    </row>
    <row r="140" spans="1:6" ht="12" customHeight="1">
      <c r="A140" s="41"/>
      <c r="B140" s="304"/>
      <c r="C140" s="304"/>
      <c r="D140" s="304"/>
      <c r="E140" s="445"/>
      <c r="F140" s="304"/>
    </row>
    <row r="141" spans="1:6" ht="12" customHeight="1">
      <c r="A141" s="41"/>
      <c r="B141" s="304"/>
      <c r="C141" s="304"/>
      <c r="D141" s="304"/>
      <c r="E141" s="445"/>
      <c r="F141" s="304"/>
    </row>
    <row r="142" spans="1:6" ht="12" customHeight="1">
      <c r="A142" s="41"/>
      <c r="B142" s="304"/>
      <c r="C142" s="304"/>
      <c r="D142" s="304"/>
      <c r="E142" s="445"/>
      <c r="F142" s="304"/>
    </row>
    <row r="143" spans="1:6" ht="12" customHeight="1">
      <c r="A143" s="41"/>
      <c r="B143" s="304"/>
      <c r="C143" s="304"/>
      <c r="D143" s="304"/>
      <c r="E143" s="445"/>
      <c r="F143" s="304"/>
    </row>
    <row r="144" spans="1:6" ht="12" customHeight="1">
      <c r="A144" s="41"/>
      <c r="B144" s="304"/>
      <c r="C144" s="304"/>
      <c r="D144" s="304"/>
      <c r="E144" s="445"/>
      <c r="F144" s="304"/>
    </row>
    <row r="145" spans="1:6" ht="12" customHeight="1">
      <c r="A145" s="41"/>
      <c r="B145" s="304"/>
      <c r="C145" s="304"/>
      <c r="D145" s="304"/>
      <c r="E145" s="445"/>
      <c r="F145" s="304"/>
    </row>
    <row r="146" spans="1:6" ht="12" customHeight="1">
      <c r="A146" s="41"/>
      <c r="B146" s="304"/>
      <c r="C146" s="304"/>
      <c r="D146" s="304"/>
      <c r="E146" s="445"/>
      <c r="F146" s="304"/>
    </row>
    <row r="147" spans="1:6" ht="12" customHeight="1">
      <c r="A147" s="41"/>
      <c r="B147" s="304"/>
      <c r="C147" s="304"/>
      <c r="D147" s="304"/>
      <c r="E147" s="445"/>
      <c r="F147" s="304"/>
    </row>
    <row r="148" spans="1:6" ht="12" customHeight="1">
      <c r="A148" s="41"/>
      <c r="B148" s="304"/>
      <c r="C148" s="304"/>
      <c r="D148" s="304"/>
      <c r="E148" s="445"/>
      <c r="F148" s="304"/>
    </row>
    <row r="149" spans="1:6" ht="12" customHeight="1">
      <c r="A149" s="41"/>
      <c r="B149" s="304"/>
      <c r="C149" s="304"/>
      <c r="D149" s="304"/>
      <c r="E149" s="445"/>
      <c r="F149" s="304"/>
    </row>
    <row r="150" spans="1:6" ht="12" customHeight="1">
      <c r="A150" s="41"/>
      <c r="B150" s="304"/>
      <c r="C150" s="304"/>
      <c r="D150" s="304"/>
      <c r="E150" s="445"/>
      <c r="F150" s="304"/>
    </row>
    <row r="151" spans="1:6" ht="12" customHeight="1">
      <c r="A151" s="41"/>
      <c r="B151" s="304"/>
      <c r="C151" s="304"/>
      <c r="D151" s="304"/>
      <c r="E151" s="445"/>
      <c r="F151" s="304"/>
    </row>
    <row r="152" spans="1:6" ht="12" customHeight="1">
      <c r="A152" s="41"/>
      <c r="B152" s="304"/>
      <c r="C152" s="304"/>
      <c r="D152" s="304"/>
      <c r="E152" s="445"/>
      <c r="F152" s="304"/>
    </row>
    <row r="153" spans="1:6" ht="12" customHeight="1">
      <c r="A153" s="41"/>
      <c r="B153" s="304"/>
      <c r="C153" s="304"/>
      <c r="D153" s="304"/>
      <c r="E153" s="445"/>
      <c r="F153" s="304"/>
    </row>
    <row r="154" spans="1:6" ht="12" customHeight="1">
      <c r="A154" s="41"/>
      <c r="B154" s="304"/>
      <c r="C154" s="304"/>
      <c r="D154" s="304"/>
      <c r="E154" s="445"/>
      <c r="F154" s="304"/>
    </row>
    <row r="155" spans="1:6" ht="12" customHeight="1">
      <c r="A155" s="41"/>
      <c r="B155" s="304"/>
      <c r="C155" s="304"/>
      <c r="D155" s="304"/>
      <c r="E155" s="445"/>
      <c r="F155" s="304"/>
    </row>
    <row r="156" spans="1:6" ht="12" customHeight="1">
      <c r="A156" s="41"/>
      <c r="B156" s="304"/>
      <c r="C156" s="304"/>
      <c r="D156" s="304"/>
      <c r="E156" s="445"/>
      <c r="F156" s="304"/>
    </row>
    <row r="157" spans="1:6" ht="12" customHeight="1">
      <c r="A157" s="41"/>
      <c r="B157" s="304"/>
      <c r="C157" s="304"/>
      <c r="D157" s="304"/>
      <c r="E157" s="445"/>
      <c r="F157" s="304"/>
    </row>
    <row r="158" spans="1:6" ht="12" customHeight="1">
      <c r="A158" s="41"/>
      <c r="B158" s="304"/>
      <c r="C158" s="304"/>
      <c r="D158" s="304"/>
      <c r="E158" s="445"/>
      <c r="F158" s="304"/>
    </row>
    <row r="159" spans="1:6" ht="12" customHeight="1">
      <c r="A159" s="41"/>
      <c r="B159" s="304"/>
      <c r="C159" s="304"/>
      <c r="D159" s="304"/>
      <c r="E159" s="445"/>
      <c r="F159" s="304"/>
    </row>
    <row r="160" spans="1:6" ht="12" customHeight="1">
      <c r="A160" s="41"/>
      <c r="B160" s="304"/>
      <c r="C160" s="304"/>
      <c r="D160" s="304"/>
      <c r="E160" s="445"/>
      <c r="F160" s="304"/>
    </row>
    <row r="161" spans="1:6" ht="17.25" customHeight="1">
      <c r="A161" s="41"/>
      <c r="B161" s="304"/>
      <c r="C161" s="304"/>
      <c r="D161" s="304"/>
      <c r="E161" s="445"/>
      <c r="F161" s="304"/>
    </row>
    <row r="162" spans="1:6" ht="17.25" customHeight="1">
      <c r="A162" s="41"/>
      <c r="B162" s="304"/>
      <c r="C162" s="304"/>
      <c r="D162" s="304"/>
      <c r="E162" s="445"/>
      <c r="F162" s="304"/>
    </row>
    <row r="163" spans="1:6" ht="17.25" customHeight="1">
      <c r="A163" s="41"/>
      <c r="B163" s="304"/>
      <c r="C163" s="304"/>
      <c r="D163" s="304"/>
      <c r="E163" s="445"/>
      <c r="F163" s="304"/>
    </row>
    <row r="164" spans="1:6" ht="17.25" customHeight="1">
      <c r="A164" s="41"/>
      <c r="B164" s="304"/>
      <c r="C164" s="304"/>
      <c r="D164" s="304"/>
      <c r="E164" s="445"/>
      <c r="F164" s="304"/>
    </row>
    <row r="165" spans="1:6" ht="17.25" customHeight="1">
      <c r="A165" s="41"/>
      <c r="B165" s="304"/>
      <c r="C165" s="304"/>
      <c r="D165" s="304"/>
      <c r="E165" s="445"/>
      <c r="F165" s="304"/>
    </row>
    <row r="166" spans="1:6" ht="17.25" customHeight="1">
      <c r="A166" s="41"/>
      <c r="B166" s="304"/>
      <c r="C166" s="304"/>
      <c r="D166" s="304"/>
      <c r="E166" s="445"/>
      <c r="F166" s="304"/>
    </row>
    <row r="167" spans="1:6" ht="17.25" customHeight="1">
      <c r="A167" s="41"/>
      <c r="B167" s="304"/>
      <c r="C167" s="304"/>
      <c r="D167" s="304"/>
      <c r="E167" s="445"/>
      <c r="F167" s="304"/>
    </row>
    <row r="168" spans="1:6" ht="17.25" customHeight="1">
      <c r="A168" s="41"/>
      <c r="B168" s="304"/>
      <c r="C168" s="304"/>
      <c r="D168" s="304"/>
      <c r="E168" s="445"/>
      <c r="F168" s="304"/>
    </row>
    <row r="169" spans="1:6" ht="17.25" customHeight="1">
      <c r="A169" s="41"/>
      <c r="B169" s="304"/>
      <c r="C169" s="304"/>
      <c r="D169" s="304"/>
      <c r="E169" s="445"/>
      <c r="F169" s="304"/>
    </row>
    <row r="170" spans="1:6" ht="17.25" customHeight="1">
      <c r="A170" s="41"/>
      <c r="B170" s="304"/>
      <c r="C170" s="304"/>
      <c r="D170" s="304"/>
      <c r="E170" s="445"/>
      <c r="F170" s="304"/>
    </row>
    <row r="171" spans="1:6" ht="17.25" customHeight="1">
      <c r="A171" s="41"/>
      <c r="B171" s="304"/>
      <c r="C171" s="304"/>
      <c r="D171" s="304"/>
      <c r="E171" s="445"/>
      <c r="F171" s="304"/>
    </row>
    <row r="172" spans="1:6" ht="17.25" customHeight="1">
      <c r="A172" s="41"/>
      <c r="B172" s="304"/>
      <c r="C172" s="304"/>
      <c r="D172" s="304"/>
      <c r="E172" s="445"/>
      <c r="F172" s="304"/>
    </row>
    <row r="173" spans="1:6" ht="17.25" customHeight="1">
      <c r="A173" s="41"/>
      <c r="B173" s="304"/>
      <c r="C173" s="304"/>
      <c r="D173" s="304"/>
      <c r="E173" s="445"/>
      <c r="F173" s="304"/>
    </row>
    <row r="174" spans="1:6" ht="17.25" customHeight="1">
      <c r="A174" s="41"/>
      <c r="B174" s="304"/>
      <c r="C174" s="304"/>
      <c r="D174" s="304"/>
      <c r="E174" s="445"/>
      <c r="F174" s="304"/>
    </row>
    <row r="175" spans="1:6" ht="17.25" customHeight="1">
      <c r="A175" s="41"/>
      <c r="B175" s="304"/>
      <c r="C175" s="304"/>
      <c r="D175" s="304"/>
      <c r="E175" s="445"/>
      <c r="F175" s="304"/>
    </row>
    <row r="176" spans="1:6" ht="17.25" customHeight="1">
      <c r="A176" s="41"/>
      <c r="B176" s="304"/>
      <c r="C176" s="304"/>
      <c r="D176" s="304"/>
      <c r="E176" s="445"/>
      <c r="F176" s="304"/>
    </row>
    <row r="177" spans="1:6" ht="17.25" customHeight="1">
      <c r="A177" s="41"/>
      <c r="B177" s="304"/>
      <c r="C177" s="304"/>
      <c r="D177" s="304"/>
      <c r="E177" s="445"/>
      <c r="F177" s="304"/>
    </row>
    <row r="178" spans="1:6" ht="17.25" customHeight="1">
      <c r="A178" s="41"/>
      <c r="B178" s="304"/>
      <c r="C178" s="304"/>
      <c r="D178" s="304"/>
      <c r="E178" s="445"/>
      <c r="F178" s="304"/>
    </row>
    <row r="179" spans="1:6" ht="17.25" customHeight="1">
      <c r="A179" s="41"/>
      <c r="B179" s="304"/>
      <c r="C179" s="304"/>
      <c r="D179" s="304"/>
      <c r="E179" s="445"/>
      <c r="F179" s="304"/>
    </row>
    <row r="180" spans="1:6" ht="17.25" customHeight="1">
      <c r="A180" s="41"/>
      <c r="B180" s="304"/>
      <c r="C180" s="304"/>
      <c r="D180" s="304"/>
      <c r="E180" s="445"/>
      <c r="F180" s="304"/>
    </row>
    <row r="181" spans="1:6" ht="17.25" customHeight="1">
      <c r="A181" s="41"/>
      <c r="B181" s="304"/>
      <c r="C181" s="304"/>
      <c r="D181" s="304"/>
      <c r="E181" s="445"/>
      <c r="F181" s="304"/>
    </row>
    <row r="182" spans="1:6" ht="17.25" customHeight="1">
      <c r="A182" s="41"/>
      <c r="B182" s="304"/>
      <c r="C182" s="304"/>
      <c r="D182" s="304"/>
      <c r="E182" s="445"/>
      <c r="F182" s="304"/>
    </row>
    <row r="183" spans="1:6" ht="17.25" customHeight="1">
      <c r="A183" s="41"/>
      <c r="B183" s="304"/>
      <c r="C183" s="304"/>
      <c r="D183" s="304"/>
      <c r="E183" s="445"/>
      <c r="F183" s="304"/>
    </row>
    <row r="184" spans="1:6" ht="17.25" customHeight="1">
      <c r="A184" s="41"/>
      <c r="B184" s="304"/>
      <c r="C184" s="304"/>
      <c r="D184" s="304"/>
      <c r="E184" s="445"/>
      <c r="F184" s="304"/>
    </row>
    <row r="185" spans="1:6" ht="17.25" customHeight="1">
      <c r="A185" s="41"/>
      <c r="B185" s="304"/>
      <c r="C185" s="304"/>
      <c r="D185" s="304"/>
      <c r="E185" s="445"/>
      <c r="F185" s="304"/>
    </row>
    <row r="186" spans="1:6" ht="17.25" customHeight="1">
      <c r="A186" s="41"/>
      <c r="B186" s="304"/>
      <c r="C186" s="304"/>
      <c r="D186" s="304"/>
      <c r="E186" s="445"/>
      <c r="F186" s="304"/>
    </row>
    <row r="187" spans="1:6" ht="17.25" customHeight="1">
      <c r="A187" s="41"/>
      <c r="B187" s="304"/>
      <c r="C187" s="304"/>
      <c r="D187" s="304"/>
      <c r="E187" s="445"/>
      <c r="F187" s="304"/>
    </row>
    <row r="188" spans="1:6" ht="17.25" customHeight="1">
      <c r="A188" s="41"/>
      <c r="B188" s="304"/>
      <c r="C188" s="304"/>
      <c r="D188" s="304"/>
      <c r="E188" s="445"/>
      <c r="F188" s="304"/>
    </row>
    <row r="189" spans="1:6" ht="17.25" customHeight="1">
      <c r="A189" s="41"/>
      <c r="B189" s="304"/>
      <c r="C189" s="304"/>
      <c r="D189" s="304"/>
      <c r="E189" s="445"/>
      <c r="F189" s="304"/>
    </row>
    <row r="190" spans="1:6" ht="17.25" customHeight="1">
      <c r="A190" s="41"/>
      <c r="B190" s="304"/>
      <c r="C190" s="304"/>
      <c r="D190" s="304"/>
      <c r="E190" s="445"/>
      <c r="F190" s="304"/>
    </row>
    <row r="191" spans="1:6" ht="17.25" customHeight="1">
      <c r="A191" s="41"/>
      <c r="B191" s="304"/>
      <c r="C191" s="304"/>
      <c r="D191" s="304"/>
      <c r="E191" s="445"/>
      <c r="F191" s="304"/>
    </row>
    <row r="192" spans="1:6" ht="17.25" customHeight="1">
      <c r="A192" s="41"/>
      <c r="B192" s="304"/>
      <c r="C192" s="304"/>
      <c r="D192" s="304"/>
      <c r="E192" s="445"/>
      <c r="F192" s="304"/>
    </row>
    <row r="193" spans="1:6" ht="17.25" customHeight="1">
      <c r="A193" s="41"/>
      <c r="B193" s="304"/>
      <c r="C193" s="304"/>
      <c r="D193" s="304"/>
      <c r="E193" s="445"/>
      <c r="F193" s="304"/>
    </row>
    <row r="194" spans="1:6" ht="17.25" customHeight="1">
      <c r="A194" s="41"/>
      <c r="B194" s="304"/>
      <c r="C194" s="304"/>
      <c r="D194" s="304"/>
      <c r="E194" s="445"/>
      <c r="F194" s="304"/>
    </row>
    <row r="195" spans="1:6" ht="17.25" customHeight="1">
      <c r="A195" s="41"/>
      <c r="B195" s="304"/>
      <c r="C195" s="304"/>
      <c r="D195" s="304"/>
      <c r="E195" s="445"/>
      <c r="F195" s="304"/>
    </row>
    <row r="196" spans="1:6" ht="17.25" customHeight="1">
      <c r="A196" s="41"/>
      <c r="B196" s="304"/>
      <c r="C196" s="304"/>
      <c r="D196" s="304"/>
      <c r="E196" s="445"/>
      <c r="F196" s="304"/>
    </row>
    <row r="197" spans="1:6" ht="17.25" customHeight="1">
      <c r="A197" s="41"/>
      <c r="B197" s="304"/>
      <c r="C197" s="304"/>
      <c r="D197" s="304"/>
      <c r="E197" s="445"/>
      <c r="F197" s="304"/>
    </row>
    <row r="198" spans="1:6" ht="17.25" customHeight="1">
      <c r="A198" s="41"/>
      <c r="B198" s="304"/>
      <c r="C198" s="304"/>
      <c r="D198" s="304"/>
      <c r="E198" s="445"/>
      <c r="F198" s="304"/>
    </row>
    <row r="199" spans="1:6" ht="17.25" customHeight="1">
      <c r="A199" s="41"/>
      <c r="B199" s="304"/>
      <c r="C199" s="304"/>
      <c r="D199" s="304"/>
      <c r="E199" s="445"/>
      <c r="F199" s="304"/>
    </row>
    <row r="200" spans="1:6" ht="17.25" customHeight="1">
      <c r="A200" s="41"/>
      <c r="B200" s="304"/>
      <c r="C200" s="304"/>
      <c r="D200" s="304"/>
      <c r="E200" s="445"/>
      <c r="F200" s="304"/>
    </row>
    <row r="201" spans="1:6" ht="17.25" customHeight="1">
      <c r="A201" s="41"/>
      <c r="B201" s="304"/>
      <c r="C201" s="304"/>
      <c r="D201" s="304"/>
      <c r="E201" s="445"/>
      <c r="F201" s="304"/>
    </row>
    <row r="202" spans="1:6" ht="17.25" customHeight="1">
      <c r="A202" s="41"/>
      <c r="B202" s="304"/>
      <c r="C202" s="304"/>
      <c r="D202" s="304"/>
      <c r="E202" s="445"/>
      <c r="F202" s="304"/>
    </row>
    <row r="203" spans="1:6" ht="17.25" customHeight="1">
      <c r="A203" s="41"/>
      <c r="B203" s="304"/>
      <c r="C203" s="304"/>
      <c r="D203" s="304"/>
      <c r="E203" s="445"/>
      <c r="F203" s="304"/>
    </row>
    <row r="204" spans="1:6" ht="17.25" customHeight="1">
      <c r="A204" s="41"/>
      <c r="B204" s="304"/>
      <c r="C204" s="304"/>
      <c r="D204" s="304"/>
      <c r="E204" s="445"/>
      <c r="F204" s="304"/>
    </row>
    <row r="205" spans="1:6" ht="17.25" customHeight="1">
      <c r="A205" s="41"/>
      <c r="B205" s="304"/>
      <c r="C205" s="304"/>
      <c r="D205" s="304"/>
      <c r="E205" s="445"/>
      <c r="F205" s="304"/>
    </row>
    <row r="206" spans="1:6" ht="17.25" customHeight="1">
      <c r="A206" s="41"/>
      <c r="B206" s="304"/>
      <c r="C206" s="304"/>
      <c r="D206" s="304"/>
      <c r="E206" s="445"/>
      <c r="F206" s="304"/>
    </row>
    <row r="207" spans="1:6" ht="17.25" customHeight="1">
      <c r="A207" s="41"/>
      <c r="B207" s="304"/>
      <c r="C207" s="304"/>
      <c r="D207" s="304"/>
      <c r="E207" s="445"/>
      <c r="F207" s="304"/>
    </row>
    <row r="208" spans="1:6" ht="17.25" customHeight="1">
      <c r="A208" s="41"/>
      <c r="B208" s="304"/>
      <c r="C208" s="304"/>
      <c r="D208" s="304"/>
      <c r="E208" s="445"/>
      <c r="F208" s="304"/>
    </row>
    <row r="209" spans="1:6" ht="17.25" customHeight="1">
      <c r="A209" s="41"/>
      <c r="B209" s="304"/>
      <c r="C209" s="304"/>
      <c r="D209" s="304"/>
      <c r="E209" s="445"/>
      <c r="F209" s="304"/>
    </row>
    <row r="210" spans="1:6" ht="17.25" customHeight="1">
      <c r="A210" s="41"/>
      <c r="B210" s="304"/>
      <c r="C210" s="304"/>
      <c r="D210" s="304"/>
      <c r="E210" s="445"/>
      <c r="F210" s="304"/>
    </row>
    <row r="211" spans="1:6" ht="17.25" customHeight="1">
      <c r="A211" s="41"/>
      <c r="B211" s="304"/>
      <c r="C211" s="304"/>
      <c r="D211" s="304"/>
      <c r="E211" s="445"/>
      <c r="F211" s="304"/>
    </row>
    <row r="212" spans="1:6" ht="17.25" customHeight="1">
      <c r="A212" s="41"/>
      <c r="B212" s="304"/>
      <c r="C212" s="304"/>
      <c r="D212" s="304"/>
      <c r="E212" s="445"/>
      <c r="F212" s="304"/>
    </row>
    <row r="213" spans="1:6" ht="17.25" customHeight="1">
      <c r="A213" s="41"/>
      <c r="B213" s="304"/>
      <c r="C213" s="304"/>
      <c r="D213" s="304"/>
      <c r="E213" s="445"/>
      <c r="F213" s="304"/>
    </row>
    <row r="214" spans="1:6" ht="17.25" customHeight="1">
      <c r="A214" s="41"/>
      <c r="B214" s="304"/>
      <c r="C214" s="304"/>
      <c r="D214" s="304"/>
      <c r="E214" s="445"/>
      <c r="F214" s="304"/>
    </row>
    <row r="215" spans="1:6" ht="17.25" customHeight="1">
      <c r="A215" s="41"/>
      <c r="B215" s="304"/>
      <c r="C215" s="304"/>
      <c r="D215" s="304"/>
      <c r="E215" s="445"/>
      <c r="F215" s="304"/>
    </row>
    <row r="216" spans="1:6" ht="17.25" customHeight="1">
      <c r="A216" s="41"/>
      <c r="B216" s="304"/>
      <c r="C216" s="304"/>
      <c r="D216" s="304"/>
      <c r="E216" s="445"/>
      <c r="F216" s="304"/>
    </row>
    <row r="217" spans="1:6" ht="17.25" customHeight="1">
      <c r="A217" s="41"/>
      <c r="B217" s="304"/>
      <c r="C217" s="304"/>
      <c r="D217" s="304"/>
      <c r="E217" s="445"/>
      <c r="F217" s="304"/>
    </row>
    <row r="218" spans="1:6" ht="17.25" customHeight="1">
      <c r="A218" s="41"/>
      <c r="B218" s="304"/>
      <c r="C218" s="304"/>
      <c r="D218" s="304"/>
      <c r="E218" s="445"/>
      <c r="F218" s="304"/>
    </row>
    <row r="219" spans="1:6" ht="17.25" customHeight="1">
      <c r="A219" s="41"/>
      <c r="B219" s="304"/>
      <c r="C219" s="304"/>
      <c r="D219" s="304"/>
      <c r="E219" s="445"/>
      <c r="F219" s="304"/>
    </row>
    <row r="220" spans="1:6" ht="17.25" customHeight="1">
      <c r="A220" s="41"/>
      <c r="B220" s="304"/>
      <c r="C220" s="304"/>
      <c r="D220" s="304"/>
      <c r="E220" s="445"/>
      <c r="F220" s="304"/>
    </row>
    <row r="221" spans="1:6" ht="17.25" customHeight="1">
      <c r="A221" s="41"/>
      <c r="B221" s="304"/>
      <c r="C221" s="304"/>
      <c r="D221" s="304"/>
      <c r="E221" s="445"/>
      <c r="F221" s="304"/>
    </row>
    <row r="222" spans="1:6" ht="17.25" customHeight="1">
      <c r="A222" s="41"/>
      <c r="B222" s="304"/>
      <c r="C222" s="304"/>
      <c r="D222" s="304"/>
      <c r="E222" s="445"/>
      <c r="F222" s="304"/>
    </row>
    <row r="223" spans="1:6" ht="17.25" customHeight="1">
      <c r="A223" s="41"/>
      <c r="B223" s="304"/>
      <c r="C223" s="304"/>
      <c r="D223" s="304"/>
      <c r="E223" s="445"/>
      <c r="F223" s="304"/>
    </row>
    <row r="224" spans="1:6" ht="17.25" customHeight="1">
      <c r="A224" s="41"/>
      <c r="B224" s="304"/>
      <c r="C224" s="304"/>
      <c r="D224" s="304"/>
      <c r="E224" s="445"/>
      <c r="F224" s="304"/>
    </row>
    <row r="225" spans="1:6" ht="17.25" customHeight="1">
      <c r="A225" s="41"/>
      <c r="B225" s="304"/>
      <c r="C225" s="304"/>
      <c r="D225" s="304"/>
      <c r="E225" s="445"/>
      <c r="F225" s="304"/>
    </row>
    <row r="226" spans="1:6" ht="17.25" customHeight="1">
      <c r="A226" s="41"/>
      <c r="B226" s="304"/>
      <c r="C226" s="304"/>
      <c r="D226" s="304"/>
      <c r="E226" s="445"/>
      <c r="F226" s="304"/>
    </row>
    <row r="227" spans="1:6" ht="17.25" customHeight="1">
      <c r="A227" s="41"/>
      <c r="B227" s="304"/>
      <c r="C227" s="304"/>
      <c r="D227" s="304"/>
      <c r="E227" s="445"/>
      <c r="F227" s="304"/>
    </row>
    <row r="228" spans="1:6" ht="17.25" customHeight="1">
      <c r="A228" s="41"/>
      <c r="B228" s="304"/>
      <c r="C228" s="304"/>
      <c r="D228" s="304"/>
      <c r="E228" s="445"/>
      <c r="F228" s="304"/>
    </row>
    <row r="229" spans="1:6" ht="17.25" customHeight="1">
      <c r="A229" s="41"/>
      <c r="B229" s="304"/>
      <c r="C229" s="304"/>
      <c r="D229" s="304"/>
      <c r="E229" s="445"/>
      <c r="F229" s="304"/>
    </row>
    <row r="230" spans="1:6" ht="17.25" customHeight="1">
      <c r="A230" s="41"/>
      <c r="B230" s="304"/>
      <c r="C230" s="304"/>
      <c r="D230" s="304"/>
      <c r="E230" s="445"/>
      <c r="F230" s="304"/>
    </row>
    <row r="231" spans="1:6" ht="17.25" customHeight="1">
      <c r="A231" s="41"/>
      <c r="B231" s="304"/>
      <c r="C231" s="304"/>
      <c r="D231" s="304"/>
      <c r="E231" s="445"/>
      <c r="F231" s="304"/>
    </row>
    <row r="232" spans="1:6" ht="17.25" customHeight="1">
      <c r="A232" s="41"/>
      <c r="B232" s="304"/>
      <c r="C232" s="304"/>
      <c r="D232" s="304"/>
      <c r="E232" s="445"/>
      <c r="F232" s="304"/>
    </row>
    <row r="233" spans="1:6" ht="17.25" customHeight="1">
      <c r="A233" s="41"/>
      <c r="B233" s="304"/>
      <c r="C233" s="304"/>
      <c r="D233" s="304"/>
      <c r="E233" s="445"/>
      <c r="F233" s="304"/>
    </row>
    <row r="234" spans="1:6" ht="17.25" customHeight="1">
      <c r="A234" s="41"/>
      <c r="B234" s="304"/>
      <c r="C234" s="304"/>
      <c r="D234" s="304"/>
      <c r="E234" s="445"/>
      <c r="F234" s="304"/>
    </row>
    <row r="235" spans="1:6" ht="17.25" customHeight="1">
      <c r="A235" s="41"/>
      <c r="B235" s="304"/>
      <c r="C235" s="304"/>
      <c r="D235" s="304"/>
      <c r="E235" s="445"/>
      <c r="F235" s="304"/>
    </row>
    <row r="236" spans="1:6" ht="17.25" customHeight="1">
      <c r="A236" s="41"/>
      <c r="B236" s="304"/>
      <c r="C236" s="304"/>
      <c r="D236" s="304"/>
      <c r="E236" s="445"/>
      <c r="F236" s="304"/>
    </row>
    <row r="237" spans="1:6" ht="17.25" customHeight="1">
      <c r="A237" s="41"/>
      <c r="B237" s="304"/>
      <c r="C237" s="304"/>
      <c r="D237" s="304"/>
      <c r="E237" s="445"/>
      <c r="F237" s="304"/>
    </row>
    <row r="238" spans="1:6" ht="17.25" customHeight="1">
      <c r="A238" s="41"/>
      <c r="B238" s="304"/>
      <c r="C238" s="304"/>
      <c r="D238" s="304"/>
      <c r="E238" s="445"/>
      <c r="F238" s="304"/>
    </row>
    <row r="239" spans="1:6" ht="17.25" customHeight="1">
      <c r="A239" s="41"/>
      <c r="B239" s="304"/>
      <c r="C239" s="304"/>
      <c r="D239" s="304"/>
      <c r="E239" s="445"/>
      <c r="F239" s="304"/>
    </row>
    <row r="240" spans="1:6" ht="17.25" customHeight="1">
      <c r="A240" s="41"/>
      <c r="B240" s="304"/>
      <c r="C240" s="304"/>
      <c r="D240" s="304"/>
      <c r="E240" s="445"/>
      <c r="F240" s="304"/>
    </row>
    <row r="241" spans="1:6" ht="17.25" customHeight="1">
      <c r="A241" s="41"/>
      <c r="B241" s="304"/>
      <c r="C241" s="304"/>
      <c r="D241" s="304"/>
      <c r="E241" s="445"/>
      <c r="F241" s="304"/>
    </row>
    <row r="242" spans="1:6" ht="17.25" customHeight="1">
      <c r="A242" s="41"/>
      <c r="B242" s="304"/>
      <c r="C242" s="304"/>
      <c r="D242" s="304"/>
      <c r="E242" s="445"/>
      <c r="F242" s="304"/>
    </row>
    <row r="243" spans="1:6" ht="17.25" customHeight="1">
      <c r="A243" s="41"/>
      <c r="B243" s="304"/>
      <c r="C243" s="304"/>
      <c r="D243" s="304"/>
      <c r="E243" s="445"/>
      <c r="F243" s="304"/>
    </row>
    <row r="244" spans="1:6" ht="17.25" customHeight="1">
      <c r="A244" s="41"/>
      <c r="B244" s="304"/>
      <c r="C244" s="304"/>
      <c r="D244" s="304"/>
      <c r="E244" s="445"/>
      <c r="F244" s="304"/>
    </row>
    <row r="245" spans="1:6" ht="17.25" customHeight="1">
      <c r="A245" s="41"/>
      <c r="B245" s="304"/>
      <c r="C245" s="304"/>
      <c r="D245" s="304"/>
      <c r="E245" s="445"/>
      <c r="F245" s="304"/>
    </row>
    <row r="246" spans="1:6" ht="17.25" customHeight="1">
      <c r="A246" s="41"/>
      <c r="B246" s="304"/>
      <c r="C246" s="304"/>
      <c r="D246" s="304"/>
      <c r="E246" s="445"/>
      <c r="F246" s="304"/>
    </row>
    <row r="247" spans="1:6" ht="17.25" customHeight="1">
      <c r="A247" s="41"/>
      <c r="B247" s="304"/>
      <c r="C247" s="304"/>
      <c r="D247" s="304"/>
      <c r="E247" s="445"/>
      <c r="F247" s="304"/>
    </row>
    <row r="248" spans="1:6" ht="17.25" customHeight="1">
      <c r="A248" s="41"/>
      <c r="B248" s="304"/>
      <c r="C248" s="304"/>
      <c r="D248" s="304"/>
      <c r="E248" s="445"/>
      <c r="F248" s="304"/>
    </row>
    <row r="249" spans="1:6" ht="17.25" customHeight="1">
      <c r="A249" s="41"/>
      <c r="B249" s="304"/>
      <c r="C249" s="304"/>
      <c r="D249" s="304"/>
      <c r="E249" s="445"/>
      <c r="F249" s="304"/>
    </row>
    <row r="250" spans="1:6" ht="17.25" customHeight="1">
      <c r="A250" s="41"/>
      <c r="B250" s="304"/>
      <c r="C250" s="304"/>
      <c r="D250" s="304"/>
      <c r="E250" s="445"/>
      <c r="F250" s="304"/>
    </row>
    <row r="251" spans="1:6" ht="17.25" customHeight="1">
      <c r="A251" s="41"/>
      <c r="B251" s="304"/>
      <c r="C251" s="304"/>
      <c r="D251" s="304"/>
      <c r="E251" s="445"/>
      <c r="F251" s="304"/>
    </row>
    <row r="252" spans="1:6" ht="17.25" customHeight="1">
      <c r="A252" s="41"/>
      <c r="B252" s="304"/>
      <c r="C252" s="304"/>
      <c r="D252" s="304"/>
      <c r="E252" s="445"/>
      <c r="F252" s="304"/>
    </row>
    <row r="253" spans="1:6" ht="17.25" customHeight="1">
      <c r="A253" s="41"/>
      <c r="B253" s="304"/>
      <c r="C253" s="304"/>
      <c r="D253" s="304"/>
      <c r="E253" s="445"/>
      <c r="F253" s="304"/>
    </row>
    <row r="254" spans="1:6" ht="17.25" customHeight="1">
      <c r="A254" s="41"/>
      <c r="B254" s="304"/>
      <c r="C254" s="304"/>
      <c r="D254" s="304"/>
      <c r="E254" s="445"/>
      <c r="F254" s="304"/>
    </row>
    <row r="255" spans="1:6" ht="17.25" customHeight="1">
      <c r="A255" s="41"/>
      <c r="B255" s="304"/>
      <c r="C255" s="304"/>
      <c r="D255" s="304"/>
      <c r="E255" s="445"/>
      <c r="F255" s="304"/>
    </row>
    <row r="256" spans="1:6" ht="17.25" customHeight="1">
      <c r="A256" s="41"/>
      <c r="B256" s="304"/>
      <c r="C256" s="304"/>
      <c r="D256" s="304"/>
      <c r="E256" s="445"/>
      <c r="F256" s="304"/>
    </row>
  </sheetData>
  <mergeCells count="7">
    <mergeCell ref="A10:F10"/>
    <mergeCell ref="A8:F8"/>
    <mergeCell ref="A9:F9"/>
    <mergeCell ref="A2:F2"/>
    <mergeCell ref="A3:F3"/>
    <mergeCell ref="A5:F5"/>
    <mergeCell ref="A7:F7"/>
  </mergeCells>
  <printOptions horizontalCentered="1"/>
  <pageMargins left="0.9448818897637796" right="0.7480314960629921" top="0.984251968503937" bottom="0.984251968503937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8"/>
  <sheetViews>
    <sheetView zoomScaleSheetLayoutView="85" workbookViewId="0" topLeftCell="A1">
      <selection activeCell="C14" sqref="C14"/>
    </sheetView>
  </sheetViews>
  <sheetFormatPr defaultColWidth="9.140625" defaultRowHeight="12.75"/>
  <cols>
    <col min="1" max="1" width="6.421875" style="447" customWidth="1"/>
    <col min="2" max="2" width="40.140625" style="52" customWidth="1"/>
    <col min="3" max="3" width="11.7109375" style="257" customWidth="1"/>
    <col min="4" max="4" width="11.28125" style="257" customWidth="1"/>
    <col min="5" max="5" width="11.57421875" style="257" customWidth="1"/>
    <col min="6" max="7" width="10.7109375" style="450" customWidth="1"/>
    <col min="8" max="8" width="11.8515625" style="257" customWidth="1"/>
    <col min="9" max="9" width="13.7109375" style="257" customWidth="1"/>
    <col min="10" max="16384" width="9.140625" style="76" customWidth="1"/>
  </cols>
  <sheetData>
    <row r="1" spans="1:9" ht="12.75">
      <c r="A1" s="358"/>
      <c r="B1" s="358"/>
      <c r="C1" s="356"/>
      <c r="D1" s="356"/>
      <c r="E1" s="356"/>
      <c r="F1" s="356"/>
      <c r="G1" s="356"/>
      <c r="H1" s="356"/>
      <c r="I1" s="76"/>
    </row>
    <row r="2" spans="1:9" ht="12.75">
      <c r="A2" s="1102" t="s">
        <v>1066</v>
      </c>
      <c r="B2" s="1102"/>
      <c r="C2" s="1102"/>
      <c r="D2" s="1102"/>
      <c r="E2" s="1102"/>
      <c r="F2" s="1102"/>
      <c r="G2" s="1102"/>
      <c r="H2" s="1102"/>
      <c r="I2" s="1102"/>
    </row>
    <row r="3" spans="1:9" ht="12.75">
      <c r="A3" s="1120" t="s">
        <v>1067</v>
      </c>
      <c r="B3" s="1120"/>
      <c r="C3" s="1120"/>
      <c r="D3" s="1120"/>
      <c r="E3" s="1120"/>
      <c r="F3" s="1120"/>
      <c r="G3" s="1120"/>
      <c r="H3" s="1120"/>
      <c r="I3" s="1120"/>
    </row>
    <row r="4" spans="1:9" ht="3" customHeight="1">
      <c r="A4" s="991"/>
      <c r="B4" s="991"/>
      <c r="C4" s="991"/>
      <c r="D4" s="991"/>
      <c r="E4" s="991"/>
      <c r="F4" s="991"/>
      <c r="G4" s="991"/>
      <c r="H4" s="991"/>
      <c r="I4" s="991"/>
    </row>
    <row r="5" spans="1:9" ht="12.75">
      <c r="A5" s="1104" t="s">
        <v>1068</v>
      </c>
      <c r="B5" s="1104"/>
      <c r="C5" s="1104"/>
      <c r="D5" s="1104"/>
      <c r="E5" s="1104"/>
      <c r="F5" s="1104"/>
      <c r="G5" s="1104"/>
      <c r="H5" s="1104"/>
      <c r="I5" s="1104"/>
    </row>
    <row r="6" spans="1:9" ht="12.75">
      <c r="A6" s="41"/>
      <c r="B6" s="41"/>
      <c r="C6" s="42"/>
      <c r="D6" s="42"/>
      <c r="E6" s="42"/>
      <c r="F6" s="42"/>
      <c r="G6" s="42"/>
      <c r="H6" s="42"/>
      <c r="I6" s="42"/>
    </row>
    <row r="7" spans="1:9" ht="12.75">
      <c r="A7" s="1105" t="s">
        <v>1069</v>
      </c>
      <c r="B7" s="1105"/>
      <c r="C7" s="1105"/>
      <c r="D7" s="1105"/>
      <c r="E7" s="1105"/>
      <c r="F7" s="1105"/>
      <c r="G7" s="1105"/>
      <c r="H7" s="1105"/>
      <c r="I7" s="1105"/>
    </row>
    <row r="8" spans="3:9" ht="14.25" customHeight="1">
      <c r="C8" s="448"/>
      <c r="D8" s="45" t="s">
        <v>1707</v>
      </c>
      <c r="E8" s="448"/>
      <c r="F8" s="449"/>
      <c r="G8" s="449"/>
      <c r="H8" s="448"/>
      <c r="I8" s="448"/>
    </row>
    <row r="9" spans="1:9" ht="15.75" customHeight="1">
      <c r="A9" s="1099" t="s">
        <v>1402</v>
      </c>
      <c r="B9" s="1099"/>
      <c r="C9" s="1099"/>
      <c r="D9" s="1099"/>
      <c r="E9" s="1099"/>
      <c r="F9" s="1099"/>
      <c r="G9" s="1099"/>
      <c r="H9" s="1099"/>
      <c r="I9" s="1099"/>
    </row>
    <row r="10" spans="1:9" ht="12.75">
      <c r="A10" s="1100" t="s">
        <v>1072</v>
      </c>
      <c r="B10" s="1100"/>
      <c r="C10" s="1100"/>
      <c r="D10" s="1100"/>
      <c r="E10" s="1100"/>
      <c r="F10" s="1100"/>
      <c r="G10" s="1100"/>
      <c r="H10" s="1100"/>
      <c r="I10" s="1100"/>
    </row>
    <row r="11" spans="1:9" ht="12.75">
      <c r="A11" s="49" t="s">
        <v>1073</v>
      </c>
      <c r="B11" s="50"/>
      <c r="C11" s="50"/>
      <c r="D11" s="33"/>
      <c r="E11" s="50"/>
      <c r="F11" s="47"/>
      <c r="G11" s="48"/>
      <c r="I11" s="51" t="s">
        <v>1074</v>
      </c>
    </row>
    <row r="12" ht="18" customHeight="1">
      <c r="I12" s="257" t="s">
        <v>1708</v>
      </c>
    </row>
    <row r="13" ht="12.75">
      <c r="I13" s="257" t="s">
        <v>1709</v>
      </c>
    </row>
    <row r="14" spans="1:9" ht="76.5">
      <c r="A14" s="288" t="s">
        <v>1710</v>
      </c>
      <c r="B14" s="288" t="s">
        <v>1076</v>
      </c>
      <c r="C14" s="321" t="s">
        <v>19</v>
      </c>
      <c r="D14" s="321" t="s">
        <v>1517</v>
      </c>
      <c r="E14" s="321" t="s">
        <v>20</v>
      </c>
      <c r="F14" s="451" t="s">
        <v>1711</v>
      </c>
      <c r="G14" s="288" t="s">
        <v>1712</v>
      </c>
      <c r="H14" s="321" t="s">
        <v>1713</v>
      </c>
      <c r="I14" s="321" t="s">
        <v>22</v>
      </c>
    </row>
    <row r="15" spans="1:9" ht="12.75">
      <c r="A15" s="452">
        <v>1</v>
      </c>
      <c r="B15" s="453">
        <v>2</v>
      </c>
      <c r="C15" s="454">
        <v>3</v>
      </c>
      <c r="D15" s="455">
        <v>4</v>
      </c>
      <c r="E15" s="455">
        <v>5</v>
      </c>
      <c r="F15" s="455">
        <v>6</v>
      </c>
      <c r="G15" s="455">
        <v>7</v>
      </c>
      <c r="H15" s="455">
        <v>8</v>
      </c>
      <c r="I15" s="455">
        <v>9</v>
      </c>
    </row>
    <row r="16" spans="1:9" ht="16.5" customHeight="1">
      <c r="A16" s="456" t="s">
        <v>1610</v>
      </c>
      <c r="B16" s="363" t="s">
        <v>1521</v>
      </c>
      <c r="C16" s="290">
        <v>859053026</v>
      </c>
      <c r="D16" s="290">
        <v>711817864</v>
      </c>
      <c r="E16" s="290">
        <v>780100931</v>
      </c>
      <c r="F16" s="457">
        <v>71.5</v>
      </c>
      <c r="G16" s="458">
        <v>109.59277231626207</v>
      </c>
      <c r="H16" s="290">
        <v>76154440</v>
      </c>
      <c r="I16" s="290">
        <v>85077773</v>
      </c>
    </row>
    <row r="17" spans="1:9" ht="12.75" customHeight="1">
      <c r="A17" s="459"/>
      <c r="B17" s="320" t="s">
        <v>584</v>
      </c>
      <c r="C17" s="271">
        <v>858979336</v>
      </c>
      <c r="D17" s="271">
        <v>711748539</v>
      </c>
      <c r="E17" s="271">
        <v>780002668</v>
      </c>
      <c r="F17" s="457">
        <v>90.8057546101435</v>
      </c>
      <c r="G17" s="457">
        <v>109.58964089984595</v>
      </c>
      <c r="H17" s="271">
        <v>76152258</v>
      </c>
      <c r="I17" s="271">
        <v>85066102</v>
      </c>
    </row>
    <row r="18" spans="1:9" s="460" customFormat="1" ht="14.25" customHeight="1">
      <c r="A18" s="459"/>
      <c r="B18" s="320" t="s">
        <v>1714</v>
      </c>
      <c r="C18" s="271">
        <v>15680045</v>
      </c>
      <c r="D18" s="271" t="s">
        <v>1083</v>
      </c>
      <c r="E18" s="271">
        <v>10589600</v>
      </c>
      <c r="F18" s="457">
        <v>67.53552046566192</v>
      </c>
      <c r="G18" s="457" t="s">
        <v>1083</v>
      </c>
      <c r="H18" s="271" t="s">
        <v>1083</v>
      </c>
      <c r="I18" s="271">
        <v>301508</v>
      </c>
    </row>
    <row r="19" spans="1:9" ht="12.75">
      <c r="A19" s="459"/>
      <c r="B19" s="320" t="s">
        <v>1715</v>
      </c>
      <c r="C19" s="271">
        <v>73690</v>
      </c>
      <c r="D19" s="271">
        <v>69325</v>
      </c>
      <c r="E19" s="271">
        <v>98263</v>
      </c>
      <c r="F19" s="457">
        <v>133.34645135025104</v>
      </c>
      <c r="G19" s="457">
        <v>141.7425171294627</v>
      </c>
      <c r="H19" s="271">
        <v>2182</v>
      </c>
      <c r="I19" s="271">
        <v>11671</v>
      </c>
    </row>
    <row r="20" spans="1:9" ht="18" customHeight="1">
      <c r="A20" s="328" t="s">
        <v>1615</v>
      </c>
      <c r="B20" s="363" t="s">
        <v>1616</v>
      </c>
      <c r="C20" s="290">
        <v>770326205</v>
      </c>
      <c r="D20" s="290">
        <v>676653721</v>
      </c>
      <c r="E20" s="290">
        <v>654478933</v>
      </c>
      <c r="F20" s="458">
        <v>84.96127079046987</v>
      </c>
      <c r="G20" s="458">
        <v>96.72287503758514</v>
      </c>
      <c r="H20" s="290">
        <v>80716857</v>
      </c>
      <c r="I20" s="290">
        <v>80169897</v>
      </c>
    </row>
    <row r="21" spans="1:9" ht="25.5">
      <c r="A21" s="314"/>
      <c r="B21" s="327" t="s">
        <v>585</v>
      </c>
      <c r="C21" s="271">
        <v>767466341</v>
      </c>
      <c r="D21" s="271">
        <v>674724354</v>
      </c>
      <c r="E21" s="271">
        <v>652810422</v>
      </c>
      <c r="F21" s="457">
        <v>85.06046286660538</v>
      </c>
      <c r="G21" s="457">
        <v>96.7521652553244</v>
      </c>
      <c r="H21" s="271">
        <v>80708373</v>
      </c>
      <c r="I21" s="271">
        <v>80062609</v>
      </c>
    </row>
    <row r="22" spans="1:9" ht="12.75">
      <c r="A22" s="322">
        <v>1000</v>
      </c>
      <c r="B22" s="324" t="s">
        <v>1617</v>
      </c>
      <c r="C22" s="290">
        <v>22150132</v>
      </c>
      <c r="D22" s="290">
        <v>19784754</v>
      </c>
      <c r="E22" s="290">
        <v>19349489</v>
      </c>
      <c r="F22" s="458">
        <v>87.35608889373661</v>
      </c>
      <c r="G22" s="458">
        <v>97.79999791758847</v>
      </c>
      <c r="H22" s="290">
        <v>901458</v>
      </c>
      <c r="I22" s="290">
        <v>882105</v>
      </c>
    </row>
    <row r="23" spans="1:9" ht="12.75">
      <c r="A23" s="459">
        <v>1100</v>
      </c>
      <c r="B23" s="320" t="s">
        <v>1716</v>
      </c>
      <c r="C23" s="271">
        <v>5074551</v>
      </c>
      <c r="D23" s="271">
        <v>4247462</v>
      </c>
      <c r="E23" s="271">
        <v>4055612</v>
      </c>
      <c r="F23" s="457">
        <v>79.92060775426239</v>
      </c>
      <c r="G23" s="457">
        <v>95.48318501731151</v>
      </c>
      <c r="H23" s="271">
        <v>413498</v>
      </c>
      <c r="I23" s="271">
        <v>385269</v>
      </c>
    </row>
    <row r="24" spans="1:9" s="460" customFormat="1" ht="25.5">
      <c r="A24" s="459">
        <v>1200</v>
      </c>
      <c r="B24" s="461" t="s">
        <v>1717</v>
      </c>
      <c r="C24" s="271" t="s">
        <v>1083</v>
      </c>
      <c r="D24" s="271" t="s">
        <v>1083</v>
      </c>
      <c r="E24" s="271">
        <v>956875</v>
      </c>
      <c r="F24" s="457" t="s">
        <v>1083</v>
      </c>
      <c r="G24" s="457" t="s">
        <v>1083</v>
      </c>
      <c r="H24" s="271" t="s">
        <v>1083</v>
      </c>
      <c r="I24" s="271">
        <v>90712</v>
      </c>
    </row>
    <row r="25" spans="1:9" s="460" customFormat="1" ht="51">
      <c r="A25" s="462" t="s">
        <v>1718</v>
      </c>
      <c r="B25" s="461" t="s">
        <v>1719</v>
      </c>
      <c r="C25" s="271" t="s">
        <v>1083</v>
      </c>
      <c r="D25" s="271" t="s">
        <v>1083</v>
      </c>
      <c r="E25" s="271">
        <v>4252983</v>
      </c>
      <c r="F25" s="457" t="s">
        <v>1083</v>
      </c>
      <c r="G25" s="457" t="s">
        <v>1083</v>
      </c>
      <c r="H25" s="271" t="s">
        <v>1083</v>
      </c>
      <c r="I25" s="271">
        <v>393102</v>
      </c>
    </row>
    <row r="26" spans="1:9" s="460" customFormat="1" ht="38.25">
      <c r="A26" s="462" t="s">
        <v>1720</v>
      </c>
      <c r="B26" s="461" t="s">
        <v>1721</v>
      </c>
      <c r="C26" s="271" t="s">
        <v>1083</v>
      </c>
      <c r="D26" s="271" t="s">
        <v>1083</v>
      </c>
      <c r="E26" s="271">
        <v>68405</v>
      </c>
      <c r="F26" s="457" t="s">
        <v>1083</v>
      </c>
      <c r="G26" s="457" t="s">
        <v>1083</v>
      </c>
      <c r="H26" s="271" t="s">
        <v>1083</v>
      </c>
      <c r="I26" s="271">
        <v>13022</v>
      </c>
    </row>
    <row r="27" spans="1:9" ht="12.75">
      <c r="A27" s="459">
        <v>1800</v>
      </c>
      <c r="B27" s="461" t="s">
        <v>1722</v>
      </c>
      <c r="C27" s="271">
        <v>10628602</v>
      </c>
      <c r="D27" s="271" t="s">
        <v>1083</v>
      </c>
      <c r="E27" s="271">
        <v>10015614</v>
      </c>
      <c r="F27" s="457">
        <v>94.23265637381097</v>
      </c>
      <c r="G27" s="457" t="s">
        <v>1083</v>
      </c>
      <c r="H27" s="271" t="s">
        <v>1083</v>
      </c>
      <c r="I27" s="271">
        <v>0</v>
      </c>
    </row>
    <row r="28" spans="1:9" ht="25.5">
      <c r="A28" s="322">
        <v>2000</v>
      </c>
      <c r="B28" s="463" t="s">
        <v>1723</v>
      </c>
      <c r="C28" s="290">
        <v>1057171</v>
      </c>
      <c r="D28" s="290">
        <v>961661</v>
      </c>
      <c r="E28" s="290">
        <v>854453</v>
      </c>
      <c r="F28" s="458">
        <v>80.8244834563188</v>
      </c>
      <c r="G28" s="458">
        <v>88.8517887280445</v>
      </c>
      <c r="H28" s="290">
        <v>184340</v>
      </c>
      <c r="I28" s="290">
        <v>160981</v>
      </c>
    </row>
    <row r="29" spans="1:9" ht="15.75">
      <c r="A29" s="322">
        <v>3000</v>
      </c>
      <c r="B29" s="327" t="s">
        <v>586</v>
      </c>
      <c r="C29" s="290">
        <v>744259038</v>
      </c>
      <c r="D29" s="290">
        <v>653977939</v>
      </c>
      <c r="E29" s="290">
        <v>632606480</v>
      </c>
      <c r="F29" s="458">
        <v>84.99815893401352</v>
      </c>
      <c r="G29" s="458">
        <v>96.73208257870607</v>
      </c>
      <c r="H29" s="290">
        <v>79622575</v>
      </c>
      <c r="I29" s="290">
        <v>79019523</v>
      </c>
    </row>
    <row r="30" spans="1:9" ht="28.5" customHeight="1">
      <c r="A30" s="459">
        <v>3400</v>
      </c>
      <c r="B30" s="464" t="s">
        <v>1724</v>
      </c>
      <c r="C30" s="271">
        <v>3835996</v>
      </c>
      <c r="D30" s="271">
        <v>3683189</v>
      </c>
      <c r="E30" s="271">
        <v>3309870</v>
      </c>
      <c r="F30" s="457">
        <v>86.28450081804047</v>
      </c>
      <c r="G30" s="457">
        <v>89.8642453591168</v>
      </c>
      <c r="H30" s="271">
        <v>107234</v>
      </c>
      <c r="I30" s="271">
        <v>85496</v>
      </c>
    </row>
    <row r="31" spans="1:9" ht="12.75">
      <c r="A31" s="459">
        <v>3500</v>
      </c>
      <c r="B31" s="464" t="s">
        <v>1725</v>
      </c>
      <c r="C31" s="271">
        <v>740423042</v>
      </c>
      <c r="D31" s="271">
        <v>640057559</v>
      </c>
      <c r="E31" s="271">
        <v>629296610</v>
      </c>
      <c r="F31" s="457">
        <v>84.99149463260491</v>
      </c>
      <c r="G31" s="457">
        <v>98.31875292328202</v>
      </c>
      <c r="H31" s="271">
        <v>76229888</v>
      </c>
      <c r="I31" s="271">
        <v>78934027</v>
      </c>
    </row>
    <row r="32" spans="1:9" s="467" customFormat="1" ht="12.75">
      <c r="A32" s="465"/>
      <c r="B32" s="466" t="s">
        <v>1726</v>
      </c>
      <c r="C32" s="306" t="s">
        <v>1083</v>
      </c>
      <c r="D32" s="306" t="s">
        <v>1083</v>
      </c>
      <c r="E32" s="306">
        <v>546733039</v>
      </c>
      <c r="F32" s="457" t="s">
        <v>1083</v>
      </c>
      <c r="G32" s="457" t="s">
        <v>1083</v>
      </c>
      <c r="H32" s="271" t="s">
        <v>1083</v>
      </c>
      <c r="I32" s="271">
        <v>69701584</v>
      </c>
    </row>
    <row r="33" spans="1:9" s="467" customFormat="1" ht="12.75">
      <c r="A33" s="465"/>
      <c r="B33" s="466" t="s">
        <v>1727</v>
      </c>
      <c r="C33" s="306" t="s">
        <v>1083</v>
      </c>
      <c r="D33" s="306" t="s">
        <v>1083</v>
      </c>
      <c r="E33" s="306">
        <v>77918628</v>
      </c>
      <c r="F33" s="457" t="s">
        <v>1083</v>
      </c>
      <c r="G33" s="457" t="s">
        <v>1083</v>
      </c>
      <c r="H33" s="271" t="s">
        <v>1083</v>
      </c>
      <c r="I33" s="271">
        <v>8542350</v>
      </c>
    </row>
    <row r="34" spans="1:9" s="467" customFormat="1" ht="12.75">
      <c r="A34" s="465"/>
      <c r="B34" s="466" t="s">
        <v>1728</v>
      </c>
      <c r="C34" s="306" t="s">
        <v>1083</v>
      </c>
      <c r="D34" s="306" t="s">
        <v>1083</v>
      </c>
      <c r="E34" s="306">
        <v>0</v>
      </c>
      <c r="F34" s="457" t="s">
        <v>1083</v>
      </c>
      <c r="G34" s="457" t="s">
        <v>1083</v>
      </c>
      <c r="H34" s="271" t="s">
        <v>1083</v>
      </c>
      <c r="I34" s="271">
        <v>0</v>
      </c>
    </row>
    <row r="35" spans="1:9" s="467" customFormat="1" ht="12.75">
      <c r="A35" s="465"/>
      <c r="B35" s="466" t="s">
        <v>1729</v>
      </c>
      <c r="C35" s="306" t="s">
        <v>1083</v>
      </c>
      <c r="D35" s="306" t="s">
        <v>1083</v>
      </c>
      <c r="E35" s="306">
        <v>4644943</v>
      </c>
      <c r="F35" s="457" t="s">
        <v>1083</v>
      </c>
      <c r="G35" s="457" t="s">
        <v>1083</v>
      </c>
      <c r="H35" s="271" t="s">
        <v>1083</v>
      </c>
      <c r="I35" s="271">
        <v>690093</v>
      </c>
    </row>
    <row r="36" spans="1:9" ht="25.5">
      <c r="A36" s="468"/>
      <c r="B36" s="327" t="s">
        <v>1672</v>
      </c>
      <c r="C36" s="290">
        <v>2859864</v>
      </c>
      <c r="D36" s="290">
        <v>1929367</v>
      </c>
      <c r="E36" s="290">
        <v>1668511</v>
      </c>
      <c r="F36" s="458">
        <v>58.342319774646626</v>
      </c>
      <c r="G36" s="458">
        <v>86.47971070304405</v>
      </c>
      <c r="H36" s="290">
        <v>8484</v>
      </c>
      <c r="I36" s="290">
        <v>107288</v>
      </c>
    </row>
    <row r="37" spans="1:9" ht="25.5">
      <c r="A37" s="469" t="s">
        <v>1730</v>
      </c>
      <c r="B37" s="470" t="s">
        <v>1656</v>
      </c>
      <c r="C37" s="290">
        <v>31365</v>
      </c>
      <c r="D37" s="290">
        <v>31365</v>
      </c>
      <c r="E37" s="290">
        <v>21189</v>
      </c>
      <c r="F37" s="458">
        <v>67.5561932089909</v>
      </c>
      <c r="G37" s="458">
        <v>67.5561932089909</v>
      </c>
      <c r="H37" s="290">
        <v>4000</v>
      </c>
      <c r="I37" s="290">
        <v>338</v>
      </c>
    </row>
    <row r="38" spans="1:9" ht="12.75">
      <c r="A38" s="322">
        <v>7000</v>
      </c>
      <c r="B38" s="471" t="s">
        <v>1659</v>
      </c>
      <c r="C38" s="290">
        <v>2828499</v>
      </c>
      <c r="D38" s="290">
        <v>1898002</v>
      </c>
      <c r="E38" s="290">
        <v>1647322</v>
      </c>
      <c r="F38" s="458">
        <v>58.24014786641254</v>
      </c>
      <c r="G38" s="458">
        <v>86.79242698374395</v>
      </c>
      <c r="H38" s="290">
        <v>4484</v>
      </c>
      <c r="I38" s="290">
        <v>106950</v>
      </c>
    </row>
    <row r="39" spans="1:9" ht="18.75" customHeight="1">
      <c r="A39" s="459"/>
      <c r="B39" s="472" t="s">
        <v>1731</v>
      </c>
      <c r="C39" s="290">
        <v>88726821</v>
      </c>
      <c r="D39" s="290">
        <v>35164143</v>
      </c>
      <c r="E39" s="290">
        <v>125621998</v>
      </c>
      <c r="F39" s="458">
        <v>141.5828907022376</v>
      </c>
      <c r="G39" s="458">
        <v>357.2445886140322</v>
      </c>
      <c r="H39" s="290">
        <v>-4562417</v>
      </c>
      <c r="I39" s="290">
        <v>4907876</v>
      </c>
    </row>
    <row r="40" spans="1:9" ht="25.5">
      <c r="A40" s="459"/>
      <c r="B40" s="320" t="s">
        <v>1732</v>
      </c>
      <c r="C40" s="271">
        <v>-88726821</v>
      </c>
      <c r="D40" s="271">
        <v>-35164143</v>
      </c>
      <c r="E40" s="271">
        <v>-125621998</v>
      </c>
      <c r="F40" s="457">
        <v>141.5828907022376</v>
      </c>
      <c r="G40" s="457">
        <v>357.2445886140322</v>
      </c>
      <c r="H40" s="271">
        <v>4562417</v>
      </c>
      <c r="I40" s="271">
        <v>-4907876</v>
      </c>
    </row>
    <row r="41" spans="1:9" ht="38.25">
      <c r="A41" s="459"/>
      <c r="B41" s="52" t="s">
        <v>1733</v>
      </c>
      <c r="C41" s="271" t="s">
        <v>1083</v>
      </c>
      <c r="D41" s="271" t="s">
        <v>1083</v>
      </c>
      <c r="E41" s="271">
        <v>61500</v>
      </c>
      <c r="F41" s="457" t="s">
        <v>1083</v>
      </c>
      <c r="G41" s="457" t="s">
        <v>1083</v>
      </c>
      <c r="H41" s="271" t="s">
        <v>1083</v>
      </c>
      <c r="I41" s="271">
        <v>0</v>
      </c>
    </row>
    <row r="42" spans="1:9" ht="12.75">
      <c r="A42" s="459"/>
      <c r="B42" s="320"/>
      <c r="C42" s="271"/>
      <c r="D42" s="271"/>
      <c r="E42" s="271"/>
      <c r="F42" s="458"/>
      <c r="G42" s="458"/>
      <c r="H42" s="271"/>
      <c r="I42" s="271"/>
    </row>
    <row r="43" spans="1:9" ht="12.75">
      <c r="A43" s="459"/>
      <c r="B43" s="329" t="s">
        <v>1734</v>
      </c>
      <c r="C43" s="271"/>
      <c r="D43" s="271"/>
      <c r="E43" s="271"/>
      <c r="F43" s="458"/>
      <c r="G43" s="458"/>
      <c r="H43" s="290"/>
      <c r="I43" s="290"/>
    </row>
    <row r="44" spans="1:9" ht="12.75">
      <c r="A44" s="456" t="s">
        <v>1610</v>
      </c>
      <c r="B44" s="363" t="s">
        <v>1521</v>
      </c>
      <c r="C44" s="290">
        <v>859053026</v>
      </c>
      <c r="D44" s="290">
        <v>711817864</v>
      </c>
      <c r="E44" s="290">
        <v>780100931</v>
      </c>
      <c r="F44" s="458">
        <v>90.80940377247447</v>
      </c>
      <c r="G44" s="458">
        <v>109.59277231626207</v>
      </c>
      <c r="H44" s="290">
        <v>76154440</v>
      </c>
      <c r="I44" s="290">
        <v>85077773</v>
      </c>
    </row>
    <row r="45" spans="1:9" ht="12" customHeight="1">
      <c r="A45" s="459"/>
      <c r="B45" s="320" t="s">
        <v>584</v>
      </c>
      <c r="C45" s="271">
        <v>858979336</v>
      </c>
      <c r="D45" s="271">
        <v>711748539</v>
      </c>
      <c r="E45" s="271">
        <v>780002668</v>
      </c>
      <c r="F45" s="457">
        <v>90.8057546101435</v>
      </c>
      <c r="G45" s="457">
        <v>109.58964089984595</v>
      </c>
      <c r="H45" s="271">
        <v>76152258</v>
      </c>
      <c r="I45" s="271">
        <v>85066102</v>
      </c>
    </row>
    <row r="46" spans="1:9" s="460" customFormat="1" ht="12" customHeight="1">
      <c r="A46" s="459"/>
      <c r="B46" s="320" t="s">
        <v>1714</v>
      </c>
      <c r="C46" s="271">
        <v>15680045</v>
      </c>
      <c r="D46" s="271" t="s">
        <v>1083</v>
      </c>
      <c r="E46" s="271">
        <v>10589600</v>
      </c>
      <c r="F46" s="457">
        <v>67.53552046566192</v>
      </c>
      <c r="G46" s="457" t="s">
        <v>1083</v>
      </c>
      <c r="H46" s="271" t="s">
        <v>1083</v>
      </c>
      <c r="I46" s="271">
        <v>301508</v>
      </c>
    </row>
    <row r="47" spans="1:9" ht="12.75">
      <c r="A47" s="459"/>
      <c r="B47" s="320" t="s">
        <v>1715</v>
      </c>
      <c r="C47" s="271">
        <v>73690</v>
      </c>
      <c r="D47" s="271">
        <v>69325</v>
      </c>
      <c r="E47" s="271">
        <v>98263</v>
      </c>
      <c r="F47" s="457">
        <v>133.34645135025104</v>
      </c>
      <c r="G47" s="457">
        <v>141.7425171294627</v>
      </c>
      <c r="H47" s="271">
        <v>2182</v>
      </c>
      <c r="I47" s="271">
        <v>11671</v>
      </c>
    </row>
    <row r="48" spans="1:9" ht="12" customHeight="1">
      <c r="A48" s="328" t="s">
        <v>1615</v>
      </c>
      <c r="B48" s="363" t="s">
        <v>1616</v>
      </c>
      <c r="C48" s="290">
        <v>770326205</v>
      </c>
      <c r="D48" s="290">
        <v>676653721</v>
      </c>
      <c r="E48" s="290">
        <v>654478933</v>
      </c>
      <c r="F48" s="458">
        <v>84.96127079046987</v>
      </c>
      <c r="G48" s="458">
        <v>96.72287503758514</v>
      </c>
      <c r="H48" s="290">
        <v>80716857</v>
      </c>
      <c r="I48" s="290">
        <v>80169897</v>
      </c>
    </row>
    <row r="49" spans="1:9" ht="25.5">
      <c r="A49" s="314"/>
      <c r="B49" s="327" t="s">
        <v>585</v>
      </c>
      <c r="C49" s="290">
        <v>767466341</v>
      </c>
      <c r="D49" s="290">
        <v>674724354</v>
      </c>
      <c r="E49" s="290">
        <v>652810422</v>
      </c>
      <c r="F49" s="458">
        <v>85.06046286660538</v>
      </c>
      <c r="G49" s="458">
        <v>96.7521652553244</v>
      </c>
      <c r="H49" s="290">
        <v>80708373</v>
      </c>
      <c r="I49" s="290">
        <v>80062609</v>
      </c>
    </row>
    <row r="50" spans="1:9" ht="12.75">
      <c r="A50" s="322">
        <v>1000</v>
      </c>
      <c r="B50" s="324" t="s">
        <v>1617</v>
      </c>
      <c r="C50" s="290">
        <v>22150132</v>
      </c>
      <c r="D50" s="290">
        <v>19784754</v>
      </c>
      <c r="E50" s="290">
        <v>19349489</v>
      </c>
      <c r="F50" s="458">
        <v>87.35608889373661</v>
      </c>
      <c r="G50" s="458">
        <v>97.79999791758847</v>
      </c>
      <c r="H50" s="290">
        <v>901458</v>
      </c>
      <c r="I50" s="290">
        <v>882105</v>
      </c>
    </row>
    <row r="51" spans="1:9" ht="12.75">
      <c r="A51" s="459">
        <v>1100</v>
      </c>
      <c r="B51" s="320" t="s">
        <v>1716</v>
      </c>
      <c r="C51" s="271">
        <v>5074551</v>
      </c>
      <c r="D51" s="271">
        <v>4247462</v>
      </c>
      <c r="E51" s="271">
        <v>4055612</v>
      </c>
      <c r="F51" s="457">
        <v>79.92060775426239</v>
      </c>
      <c r="G51" s="457">
        <v>95.48318501731151</v>
      </c>
      <c r="H51" s="271">
        <v>413498</v>
      </c>
      <c r="I51" s="271">
        <v>385269</v>
      </c>
    </row>
    <row r="52" spans="1:9" ht="12.75">
      <c r="A52" s="459">
        <v>1800</v>
      </c>
      <c r="B52" s="461" t="s">
        <v>1722</v>
      </c>
      <c r="C52" s="271">
        <v>10628602</v>
      </c>
      <c r="D52" s="271" t="s">
        <v>1083</v>
      </c>
      <c r="E52" s="271">
        <v>10015614</v>
      </c>
      <c r="F52" s="457">
        <v>94.23265637381097</v>
      </c>
      <c r="G52" s="457" t="s">
        <v>1083</v>
      </c>
      <c r="H52" s="271" t="s">
        <v>1083</v>
      </c>
      <c r="I52" s="271">
        <v>0</v>
      </c>
    </row>
    <row r="53" spans="1:9" ht="25.5">
      <c r="A53" s="322">
        <v>2000</v>
      </c>
      <c r="B53" s="463" t="s">
        <v>1723</v>
      </c>
      <c r="C53" s="290">
        <v>1057171</v>
      </c>
      <c r="D53" s="290">
        <v>961661</v>
      </c>
      <c r="E53" s="290">
        <v>854453</v>
      </c>
      <c r="F53" s="458">
        <v>80.8244834563188</v>
      </c>
      <c r="G53" s="458">
        <v>88.8517887280445</v>
      </c>
      <c r="H53" s="290">
        <v>184340</v>
      </c>
      <c r="I53" s="290">
        <v>160981</v>
      </c>
    </row>
    <row r="54" spans="1:9" ht="12.75" customHeight="1">
      <c r="A54" s="322">
        <v>3000</v>
      </c>
      <c r="B54" s="327" t="s">
        <v>586</v>
      </c>
      <c r="C54" s="290">
        <v>744259038</v>
      </c>
      <c r="D54" s="290">
        <v>653977939</v>
      </c>
      <c r="E54" s="290">
        <v>632606480</v>
      </c>
      <c r="F54" s="458">
        <v>84.99815893401352</v>
      </c>
      <c r="G54" s="458">
        <v>96.73208257870607</v>
      </c>
      <c r="H54" s="290">
        <v>79622575</v>
      </c>
      <c r="I54" s="290">
        <v>79019523</v>
      </c>
    </row>
    <row r="55" spans="1:9" ht="26.25" customHeight="1">
      <c r="A55" s="459">
        <v>3400</v>
      </c>
      <c r="B55" s="464" t="s">
        <v>1724</v>
      </c>
      <c r="C55" s="271">
        <v>3835996</v>
      </c>
      <c r="D55" s="271">
        <v>3683189</v>
      </c>
      <c r="E55" s="271">
        <v>3309870</v>
      </c>
      <c r="F55" s="457">
        <v>86.28450081804047</v>
      </c>
      <c r="G55" s="457">
        <v>89.8642453591168</v>
      </c>
      <c r="H55" s="271">
        <v>107234</v>
      </c>
      <c r="I55" s="271">
        <v>85496</v>
      </c>
    </row>
    <row r="56" spans="1:9" ht="12.75">
      <c r="A56" s="459">
        <v>3500</v>
      </c>
      <c r="B56" s="464" t="s">
        <v>1725</v>
      </c>
      <c r="C56" s="271">
        <v>740423042</v>
      </c>
      <c r="D56" s="271">
        <v>640057559</v>
      </c>
      <c r="E56" s="271">
        <v>629296610</v>
      </c>
      <c r="F56" s="457">
        <v>84.99149463260491</v>
      </c>
      <c r="G56" s="457">
        <v>98.31875292328202</v>
      </c>
      <c r="H56" s="271">
        <v>76229888</v>
      </c>
      <c r="I56" s="271">
        <v>78934027</v>
      </c>
    </row>
    <row r="57" spans="1:9" ht="25.5">
      <c r="A57" s="468"/>
      <c r="B57" s="327" t="s">
        <v>1672</v>
      </c>
      <c r="C57" s="290">
        <v>2859864</v>
      </c>
      <c r="D57" s="290">
        <v>1929367</v>
      </c>
      <c r="E57" s="290">
        <v>1668511</v>
      </c>
      <c r="F57" s="458">
        <v>58.342319774646626</v>
      </c>
      <c r="G57" s="458">
        <v>86.47971070304405</v>
      </c>
      <c r="H57" s="290">
        <v>8484</v>
      </c>
      <c r="I57" s="290">
        <v>107288</v>
      </c>
    </row>
    <row r="58" spans="1:9" ht="25.5">
      <c r="A58" s="469" t="s">
        <v>1730</v>
      </c>
      <c r="B58" s="470" t="s">
        <v>1656</v>
      </c>
      <c r="C58" s="290">
        <v>31365</v>
      </c>
      <c r="D58" s="290">
        <v>31365</v>
      </c>
      <c r="E58" s="290">
        <v>21189</v>
      </c>
      <c r="F58" s="458">
        <v>67.5561932089909</v>
      </c>
      <c r="G58" s="458">
        <v>67.5561932089909</v>
      </c>
      <c r="H58" s="290">
        <v>4000</v>
      </c>
      <c r="I58" s="290">
        <v>338</v>
      </c>
    </row>
    <row r="59" spans="1:9" ht="12.75">
      <c r="A59" s="322">
        <v>7000</v>
      </c>
      <c r="B59" s="471" t="s">
        <v>1659</v>
      </c>
      <c r="C59" s="290">
        <v>2828499</v>
      </c>
      <c r="D59" s="290">
        <v>1898002</v>
      </c>
      <c r="E59" s="290">
        <v>1647322</v>
      </c>
      <c r="F59" s="458">
        <v>58.24014786641254</v>
      </c>
      <c r="G59" s="458">
        <v>86.79242698374395</v>
      </c>
      <c r="H59" s="290">
        <v>4484</v>
      </c>
      <c r="I59" s="290">
        <v>106950</v>
      </c>
    </row>
    <row r="60" spans="1:9" ht="16.5" customHeight="1">
      <c r="A60" s="459"/>
      <c r="B60" s="472" t="s">
        <v>1731</v>
      </c>
      <c r="C60" s="290">
        <v>88726821</v>
      </c>
      <c r="D60" s="290">
        <v>35164143</v>
      </c>
      <c r="E60" s="290">
        <v>125621998</v>
      </c>
      <c r="F60" s="458">
        <v>141.5828907022376</v>
      </c>
      <c r="G60" s="458">
        <v>357.2445886140322</v>
      </c>
      <c r="H60" s="290">
        <v>-4562417</v>
      </c>
      <c r="I60" s="290">
        <v>4907876</v>
      </c>
    </row>
    <row r="61" spans="1:9" ht="25.5">
      <c r="A61" s="459"/>
      <c r="B61" s="320" t="s">
        <v>1732</v>
      </c>
      <c r="C61" s="271">
        <v>-88726821</v>
      </c>
      <c r="D61" s="271">
        <v>-35164143</v>
      </c>
      <c r="E61" s="271">
        <v>-125621998</v>
      </c>
      <c r="F61" s="457">
        <v>141.5828907022376</v>
      </c>
      <c r="G61" s="457">
        <v>357.2445886140322</v>
      </c>
      <c r="H61" s="271">
        <v>4562417</v>
      </c>
      <c r="I61" s="271">
        <v>-4907876</v>
      </c>
    </row>
    <row r="62" spans="1:9" ht="38.25">
      <c r="A62" s="459"/>
      <c r="B62" s="52" t="s">
        <v>1733</v>
      </c>
      <c r="C62" s="271" t="s">
        <v>1083</v>
      </c>
      <c r="D62" s="271" t="s">
        <v>1083</v>
      </c>
      <c r="E62" s="271">
        <v>61500</v>
      </c>
      <c r="F62" s="457" t="s">
        <v>1083</v>
      </c>
      <c r="G62" s="457" t="s">
        <v>1083</v>
      </c>
      <c r="H62" s="271" t="s">
        <v>1083</v>
      </c>
      <c r="I62" s="271">
        <v>0</v>
      </c>
    </row>
    <row r="63" spans="1:9" ht="12.75">
      <c r="A63" s="459"/>
      <c r="B63" s="320"/>
      <c r="C63" s="271"/>
      <c r="D63" s="271"/>
      <c r="E63" s="271"/>
      <c r="F63" s="458"/>
      <c r="G63" s="458"/>
      <c r="H63" s="290"/>
      <c r="I63" s="290"/>
    </row>
    <row r="64" spans="1:9" ht="21.75" customHeight="1">
      <c r="A64" s="459"/>
      <c r="B64" s="463" t="s">
        <v>1735</v>
      </c>
      <c r="C64" s="271"/>
      <c r="D64" s="271"/>
      <c r="E64" s="271"/>
      <c r="F64" s="458"/>
      <c r="G64" s="458"/>
      <c r="H64" s="290"/>
      <c r="I64" s="290"/>
    </row>
    <row r="65" spans="1:9" ht="12.75">
      <c r="A65" s="456" t="s">
        <v>1610</v>
      </c>
      <c r="B65" s="363" t="s">
        <v>1521</v>
      </c>
      <c r="C65" s="290">
        <v>859053026</v>
      </c>
      <c r="D65" s="290">
        <v>711817864</v>
      </c>
      <c r="E65" s="290">
        <v>780100931</v>
      </c>
      <c r="F65" s="458">
        <v>90.80940377247447</v>
      </c>
      <c r="G65" s="458">
        <v>109.59277231626207</v>
      </c>
      <c r="H65" s="290">
        <v>76154440</v>
      </c>
      <c r="I65" s="290">
        <v>85077773</v>
      </c>
    </row>
    <row r="66" spans="1:9" ht="15.75">
      <c r="A66" s="459"/>
      <c r="B66" s="320" t="s">
        <v>584</v>
      </c>
      <c r="C66" s="271">
        <v>858979336</v>
      </c>
      <c r="D66" s="271">
        <v>711748539</v>
      </c>
      <c r="E66" s="271">
        <v>780002668</v>
      </c>
      <c r="F66" s="457">
        <v>90.8057546101435</v>
      </c>
      <c r="G66" s="457">
        <v>109.58964089984595</v>
      </c>
      <c r="H66" s="271">
        <v>76152258</v>
      </c>
      <c r="I66" s="271">
        <v>85066102</v>
      </c>
    </row>
    <row r="67" spans="1:9" ht="38.25">
      <c r="A67" s="459">
        <v>500</v>
      </c>
      <c r="B67" s="461" t="s">
        <v>1736</v>
      </c>
      <c r="C67" s="271">
        <v>843299291</v>
      </c>
      <c r="D67" s="271" t="s">
        <v>1083</v>
      </c>
      <c r="E67" s="271">
        <v>769413068</v>
      </c>
      <c r="F67" s="457">
        <v>91.23843411366036</v>
      </c>
      <c r="G67" s="457" t="s">
        <v>1083</v>
      </c>
      <c r="H67" s="271" t="s">
        <v>1083</v>
      </c>
      <c r="I67" s="271">
        <v>84764594</v>
      </c>
    </row>
    <row r="68" spans="1:9" ht="51" customHeight="1" hidden="1">
      <c r="A68" s="473">
        <v>502</v>
      </c>
      <c r="B68" s="474" t="s">
        <v>1737</v>
      </c>
      <c r="C68" s="475" t="s">
        <v>1083</v>
      </c>
      <c r="D68" s="475" t="s">
        <v>1083</v>
      </c>
      <c r="E68" s="475">
        <v>1</v>
      </c>
      <c r="F68" s="457" t="s">
        <v>1083</v>
      </c>
      <c r="G68" s="457" t="s">
        <v>1083</v>
      </c>
      <c r="H68" s="271" t="s">
        <v>1083</v>
      </c>
      <c r="I68" s="271">
        <v>0</v>
      </c>
    </row>
    <row r="69" spans="1:9" ht="12.75">
      <c r="A69" s="459">
        <v>520</v>
      </c>
      <c r="B69" s="461" t="s">
        <v>1738</v>
      </c>
      <c r="C69" s="271">
        <v>842668241</v>
      </c>
      <c r="D69" s="271" t="s">
        <v>1083</v>
      </c>
      <c r="E69" s="271">
        <v>764149632</v>
      </c>
      <c r="F69" s="457">
        <v>90.68214450483842</v>
      </c>
      <c r="G69" s="457" t="s">
        <v>1083</v>
      </c>
      <c r="H69" s="271" t="s">
        <v>1083</v>
      </c>
      <c r="I69" s="271">
        <v>83424706</v>
      </c>
    </row>
    <row r="70" spans="1:9" s="376" customFormat="1" ht="25.5">
      <c r="A70" s="465">
        <v>521</v>
      </c>
      <c r="B70" s="476" t="s">
        <v>1739</v>
      </c>
      <c r="C70" s="306">
        <v>625226261</v>
      </c>
      <c r="D70" s="306" t="s">
        <v>1083</v>
      </c>
      <c r="E70" s="306">
        <v>601112795</v>
      </c>
      <c r="F70" s="457">
        <v>96.14324165440006</v>
      </c>
      <c r="G70" s="457" t="s">
        <v>1083</v>
      </c>
      <c r="H70" s="271" t="s">
        <v>1083</v>
      </c>
      <c r="I70" s="271">
        <v>66068165</v>
      </c>
    </row>
    <row r="71" spans="1:9" s="376" customFormat="1" ht="38.25">
      <c r="A71" s="465">
        <v>522</v>
      </c>
      <c r="B71" s="476" t="s">
        <v>1740</v>
      </c>
      <c r="C71" s="306">
        <v>48210887</v>
      </c>
      <c r="D71" s="306" t="s">
        <v>1083</v>
      </c>
      <c r="E71" s="306">
        <v>43861105</v>
      </c>
      <c r="F71" s="457">
        <v>90.97759391981317</v>
      </c>
      <c r="G71" s="457" t="s">
        <v>1083</v>
      </c>
      <c r="H71" s="271" t="s">
        <v>1083</v>
      </c>
      <c r="I71" s="271">
        <v>4820764</v>
      </c>
    </row>
    <row r="72" spans="1:9" s="376" customFormat="1" ht="51">
      <c r="A72" s="465">
        <v>523</v>
      </c>
      <c r="B72" s="476" t="s">
        <v>1741</v>
      </c>
      <c r="C72" s="306">
        <v>6586187</v>
      </c>
      <c r="D72" s="306" t="s">
        <v>1083</v>
      </c>
      <c r="E72" s="306">
        <v>5991951</v>
      </c>
      <c r="F72" s="457">
        <v>90.97754133005941</v>
      </c>
      <c r="G72" s="457" t="s">
        <v>1083</v>
      </c>
      <c r="H72" s="271" t="s">
        <v>1083</v>
      </c>
      <c r="I72" s="271">
        <v>658574</v>
      </c>
    </row>
    <row r="73" spans="1:9" s="376" customFormat="1" ht="38.25">
      <c r="A73" s="465">
        <v>524</v>
      </c>
      <c r="B73" s="476" t="s">
        <v>1742</v>
      </c>
      <c r="C73" s="306">
        <v>162634906</v>
      </c>
      <c r="D73" s="306" t="s">
        <v>1083</v>
      </c>
      <c r="E73" s="306">
        <v>147961304</v>
      </c>
      <c r="F73" s="457">
        <v>90.97758140555632</v>
      </c>
      <c r="G73" s="457" t="s">
        <v>1083</v>
      </c>
      <c r="H73" s="271" t="s">
        <v>1083</v>
      </c>
      <c r="I73" s="271">
        <v>16262392</v>
      </c>
    </row>
    <row r="74" spans="1:9" s="376" customFormat="1" ht="25.5">
      <c r="A74" s="465">
        <v>525</v>
      </c>
      <c r="B74" s="476" t="s">
        <v>1743</v>
      </c>
      <c r="C74" s="306">
        <v>10000</v>
      </c>
      <c r="D74" s="306" t="s">
        <v>1083</v>
      </c>
      <c r="E74" s="306">
        <v>15418</v>
      </c>
      <c r="F74" s="457">
        <v>154.18</v>
      </c>
      <c r="G74" s="457" t="s">
        <v>1083</v>
      </c>
      <c r="H74" s="271" t="s">
        <v>1083</v>
      </c>
      <c r="I74" s="271">
        <v>779</v>
      </c>
    </row>
    <row r="75" spans="1:9" s="467" customFormat="1" ht="25.5">
      <c r="A75" s="465">
        <v>526</v>
      </c>
      <c r="B75" s="476" t="s">
        <v>1744</v>
      </c>
      <c r="C75" s="306" t="s">
        <v>1083</v>
      </c>
      <c r="D75" s="306" t="s">
        <v>1083</v>
      </c>
      <c r="E75" s="306">
        <v>92</v>
      </c>
      <c r="F75" s="457" t="s">
        <v>1083</v>
      </c>
      <c r="G75" s="457" t="s">
        <v>1083</v>
      </c>
      <c r="H75" s="271" t="s">
        <v>1083</v>
      </c>
      <c r="I75" s="271">
        <v>12</v>
      </c>
    </row>
    <row r="76" spans="1:9" s="467" customFormat="1" ht="12.75">
      <c r="A76" s="465">
        <v>527</v>
      </c>
      <c r="B76" s="476" t="s">
        <v>1745</v>
      </c>
      <c r="C76" s="306" t="s">
        <v>1083</v>
      </c>
      <c r="D76" s="306" t="s">
        <v>1083</v>
      </c>
      <c r="E76" s="306">
        <v>-34906377</v>
      </c>
      <c r="F76" s="457" t="s">
        <v>1083</v>
      </c>
      <c r="G76" s="457" t="s">
        <v>1083</v>
      </c>
      <c r="H76" s="271" t="s">
        <v>1083</v>
      </c>
      <c r="I76" s="271">
        <v>-4399791</v>
      </c>
    </row>
    <row r="77" spans="1:9" s="467" customFormat="1" ht="25.5">
      <c r="A77" s="465">
        <v>528</v>
      </c>
      <c r="B77" s="476" t="s">
        <v>1746</v>
      </c>
      <c r="C77" s="306" t="s">
        <v>1083</v>
      </c>
      <c r="D77" s="306" t="s">
        <v>1083</v>
      </c>
      <c r="E77" s="306">
        <v>113344</v>
      </c>
      <c r="F77" s="457" t="s">
        <v>1083</v>
      </c>
      <c r="G77" s="457" t="s">
        <v>1083</v>
      </c>
      <c r="H77" s="271" t="s">
        <v>1083</v>
      </c>
      <c r="I77" s="271">
        <v>13811</v>
      </c>
    </row>
    <row r="78" spans="1:9" ht="38.25">
      <c r="A78" s="459">
        <v>560</v>
      </c>
      <c r="B78" s="461" t="s">
        <v>1747</v>
      </c>
      <c r="C78" s="271">
        <v>220050</v>
      </c>
      <c r="D78" s="271" t="s">
        <v>1083</v>
      </c>
      <c r="E78" s="271">
        <v>210228</v>
      </c>
      <c r="F78" s="457">
        <v>95.53646898432174</v>
      </c>
      <c r="G78" s="457" t="s">
        <v>1083</v>
      </c>
      <c r="H78" s="271" t="s">
        <v>1083</v>
      </c>
      <c r="I78" s="271">
        <v>920</v>
      </c>
    </row>
    <row r="79" spans="1:9" s="376" customFormat="1" ht="15" customHeight="1">
      <c r="A79" s="465">
        <v>561</v>
      </c>
      <c r="B79" s="476" t="s">
        <v>1748</v>
      </c>
      <c r="C79" s="306">
        <v>80050</v>
      </c>
      <c r="D79" s="306" t="s">
        <v>1083</v>
      </c>
      <c r="E79" s="306">
        <v>147446</v>
      </c>
      <c r="F79" s="457">
        <v>184.19237976264836</v>
      </c>
      <c r="G79" s="457" t="s">
        <v>1083</v>
      </c>
      <c r="H79" s="271" t="s">
        <v>1083</v>
      </c>
      <c r="I79" s="271">
        <v>920</v>
      </c>
    </row>
    <row r="80" spans="1:9" s="376" customFormat="1" ht="25.5">
      <c r="A80" s="465">
        <v>562</v>
      </c>
      <c r="B80" s="476" t="s">
        <v>1749</v>
      </c>
      <c r="C80" s="306">
        <v>140000</v>
      </c>
      <c r="D80" s="306" t="s">
        <v>1083</v>
      </c>
      <c r="E80" s="306">
        <v>62782</v>
      </c>
      <c r="F80" s="457">
        <v>44.84428571428572</v>
      </c>
      <c r="G80" s="457" t="s">
        <v>1083</v>
      </c>
      <c r="H80" s="271" t="s">
        <v>1083</v>
      </c>
      <c r="I80" s="271">
        <v>0</v>
      </c>
    </row>
    <row r="81" spans="1:9" ht="25.5">
      <c r="A81" s="459">
        <v>590</v>
      </c>
      <c r="B81" s="461" t="s">
        <v>1750</v>
      </c>
      <c r="C81" s="271">
        <v>411000</v>
      </c>
      <c r="D81" s="271" t="s">
        <v>1083</v>
      </c>
      <c r="E81" s="271">
        <v>5053207</v>
      </c>
      <c r="F81" s="457">
        <v>1229.4907542579076</v>
      </c>
      <c r="G81" s="457" t="s">
        <v>1083</v>
      </c>
      <c r="H81" s="271" t="s">
        <v>1083</v>
      </c>
      <c r="I81" s="271">
        <v>1338968</v>
      </c>
    </row>
    <row r="82" spans="1:9" s="376" customFormat="1" ht="25.5">
      <c r="A82" s="465">
        <v>592</v>
      </c>
      <c r="B82" s="476" t="s">
        <v>1751</v>
      </c>
      <c r="C82" s="306">
        <v>5000</v>
      </c>
      <c r="D82" s="306" t="s">
        <v>1083</v>
      </c>
      <c r="E82" s="306">
        <v>3024</v>
      </c>
      <c r="F82" s="457">
        <v>60.48</v>
      </c>
      <c r="G82" s="457" t="s">
        <v>1083</v>
      </c>
      <c r="H82" s="271" t="s">
        <v>1083</v>
      </c>
      <c r="I82" s="271">
        <v>0</v>
      </c>
    </row>
    <row r="83" spans="1:9" s="376" customFormat="1" ht="12.75">
      <c r="A83" s="465">
        <v>593</v>
      </c>
      <c r="B83" s="476" t="s">
        <v>1752</v>
      </c>
      <c r="C83" s="306">
        <v>100000</v>
      </c>
      <c r="D83" s="306" t="s">
        <v>1083</v>
      </c>
      <c r="E83" s="306">
        <v>134759</v>
      </c>
      <c r="F83" s="457">
        <v>134.75900000000001</v>
      </c>
      <c r="G83" s="457" t="s">
        <v>1083</v>
      </c>
      <c r="H83" s="271" t="s">
        <v>1083</v>
      </c>
      <c r="I83" s="271">
        <v>106221</v>
      </c>
    </row>
    <row r="84" spans="1:9" s="376" customFormat="1" ht="25.5">
      <c r="A84" s="465">
        <v>599</v>
      </c>
      <c r="B84" s="476" t="s">
        <v>1753</v>
      </c>
      <c r="C84" s="306">
        <v>306000</v>
      </c>
      <c r="D84" s="306" t="s">
        <v>1083</v>
      </c>
      <c r="E84" s="306">
        <v>4915424</v>
      </c>
      <c r="F84" s="457">
        <v>1606.3477124183005</v>
      </c>
      <c r="G84" s="457" t="s">
        <v>1083</v>
      </c>
      <c r="H84" s="271" t="s">
        <v>1083</v>
      </c>
      <c r="I84" s="271">
        <v>1232747</v>
      </c>
    </row>
    <row r="85" spans="1:9" ht="12.75">
      <c r="A85" s="459">
        <v>700</v>
      </c>
      <c r="B85" s="461" t="s">
        <v>1754</v>
      </c>
      <c r="C85" s="271">
        <v>15680045</v>
      </c>
      <c r="D85" s="271" t="s">
        <v>1083</v>
      </c>
      <c r="E85" s="271">
        <v>10589600</v>
      </c>
      <c r="F85" s="457">
        <v>67.53552046566192</v>
      </c>
      <c r="G85" s="457" t="s">
        <v>1083</v>
      </c>
      <c r="H85" s="271" t="s">
        <v>1083</v>
      </c>
      <c r="I85" s="271">
        <v>301508</v>
      </c>
    </row>
    <row r="86" spans="1:9" ht="12.75">
      <c r="A86" s="459">
        <v>740</v>
      </c>
      <c r="B86" s="461" t="s">
        <v>1755</v>
      </c>
      <c r="C86" s="271">
        <v>15680045</v>
      </c>
      <c r="D86" s="271" t="s">
        <v>1083</v>
      </c>
      <c r="E86" s="271">
        <v>10589600</v>
      </c>
      <c r="F86" s="457">
        <v>67.53552046566192</v>
      </c>
      <c r="G86" s="457" t="s">
        <v>1083</v>
      </c>
      <c r="H86" s="271" t="s">
        <v>1083</v>
      </c>
      <c r="I86" s="271">
        <v>301508</v>
      </c>
    </row>
    <row r="87" spans="1:9" s="376" customFormat="1" ht="50.25" customHeight="1">
      <c r="A87" s="465">
        <v>742</v>
      </c>
      <c r="B87" s="476" t="s">
        <v>1756</v>
      </c>
      <c r="C87" s="306">
        <v>1026209</v>
      </c>
      <c r="D87" s="306" t="s">
        <v>1083</v>
      </c>
      <c r="E87" s="306">
        <v>855170</v>
      </c>
      <c r="F87" s="457">
        <v>83.33292730817992</v>
      </c>
      <c r="G87" s="457" t="s">
        <v>1083</v>
      </c>
      <c r="H87" s="271" t="s">
        <v>1083</v>
      </c>
      <c r="I87" s="271">
        <v>85517</v>
      </c>
    </row>
    <row r="88" spans="1:9" s="376" customFormat="1" ht="39.75" customHeight="1">
      <c r="A88" s="465">
        <v>743</v>
      </c>
      <c r="B88" s="476" t="s">
        <v>1757</v>
      </c>
      <c r="C88" s="306">
        <v>3445859</v>
      </c>
      <c r="D88" s="306" t="s">
        <v>1083</v>
      </c>
      <c r="E88" s="306">
        <v>2671197</v>
      </c>
      <c r="F88" s="457">
        <v>77.51904532367692</v>
      </c>
      <c r="G88" s="457" t="s">
        <v>1083</v>
      </c>
      <c r="H88" s="271" t="s">
        <v>1083</v>
      </c>
      <c r="I88" s="271">
        <v>135000</v>
      </c>
    </row>
    <row r="89" spans="1:9" s="376" customFormat="1" ht="25.5">
      <c r="A89" s="465">
        <v>744</v>
      </c>
      <c r="B89" s="476" t="s">
        <v>1758</v>
      </c>
      <c r="C89" s="306">
        <v>325803</v>
      </c>
      <c r="D89" s="306" t="s">
        <v>1083</v>
      </c>
      <c r="E89" s="306">
        <v>267823</v>
      </c>
      <c r="F89" s="457">
        <v>82.20396988364134</v>
      </c>
      <c r="G89" s="457" t="s">
        <v>1083</v>
      </c>
      <c r="H89" s="271" t="s">
        <v>1083</v>
      </c>
      <c r="I89" s="271">
        <v>26650</v>
      </c>
    </row>
    <row r="90" spans="1:9" s="376" customFormat="1" ht="25.5">
      <c r="A90" s="465">
        <v>745</v>
      </c>
      <c r="B90" s="476" t="s">
        <v>1759</v>
      </c>
      <c r="C90" s="306">
        <v>1406796</v>
      </c>
      <c r="D90" s="306" t="s">
        <v>1083</v>
      </c>
      <c r="E90" s="306">
        <v>1056330</v>
      </c>
      <c r="F90" s="457">
        <v>75.08764596999139</v>
      </c>
      <c r="G90" s="457" t="s">
        <v>1083</v>
      </c>
      <c r="H90" s="271" t="s">
        <v>1083</v>
      </c>
      <c r="I90" s="271">
        <v>1233</v>
      </c>
    </row>
    <row r="91" spans="1:9" s="376" customFormat="1" ht="30" customHeight="1">
      <c r="A91" s="465">
        <v>746</v>
      </c>
      <c r="B91" s="476" t="s">
        <v>1760</v>
      </c>
      <c r="C91" s="306">
        <v>632298</v>
      </c>
      <c r="D91" s="306" t="s">
        <v>1083</v>
      </c>
      <c r="E91" s="306">
        <v>526080</v>
      </c>
      <c r="F91" s="457">
        <v>83.20127534801628</v>
      </c>
      <c r="G91" s="457" t="s">
        <v>1083</v>
      </c>
      <c r="H91" s="271" t="s">
        <v>1083</v>
      </c>
      <c r="I91" s="271">
        <v>53108</v>
      </c>
    </row>
    <row r="92" spans="1:9" s="376" customFormat="1" ht="51">
      <c r="A92" s="465">
        <v>747</v>
      </c>
      <c r="B92" s="476" t="s">
        <v>1761</v>
      </c>
      <c r="C92" s="306">
        <v>17000</v>
      </c>
      <c r="D92" s="306" t="s">
        <v>1083</v>
      </c>
      <c r="E92" s="306">
        <v>17000</v>
      </c>
      <c r="F92" s="457">
        <v>100</v>
      </c>
      <c r="G92" s="457" t="s">
        <v>1083</v>
      </c>
      <c r="H92" s="271" t="s">
        <v>1083</v>
      </c>
      <c r="I92" s="271">
        <v>0</v>
      </c>
    </row>
    <row r="93" spans="1:9" s="376" customFormat="1" ht="12.75">
      <c r="A93" s="465">
        <v>749</v>
      </c>
      <c r="B93" s="476" t="s">
        <v>1762</v>
      </c>
      <c r="C93" s="306">
        <v>8826080</v>
      </c>
      <c r="D93" s="306" t="s">
        <v>1083</v>
      </c>
      <c r="E93" s="306">
        <v>5196000</v>
      </c>
      <c r="F93" s="457">
        <v>58.87098236136541</v>
      </c>
      <c r="G93" s="457" t="s">
        <v>1083</v>
      </c>
      <c r="H93" s="271" t="s">
        <v>1083</v>
      </c>
      <c r="I93" s="271">
        <v>0</v>
      </c>
    </row>
    <row r="94" spans="1:9" ht="12.75">
      <c r="A94" s="459"/>
      <c r="B94" s="320" t="s">
        <v>1715</v>
      </c>
      <c r="C94" s="271">
        <v>73690</v>
      </c>
      <c r="D94" s="271">
        <v>69325</v>
      </c>
      <c r="E94" s="271">
        <v>98263</v>
      </c>
      <c r="F94" s="457">
        <v>133.34645135025104</v>
      </c>
      <c r="G94" s="457">
        <v>141.7425171294627</v>
      </c>
      <c r="H94" s="271">
        <v>2182</v>
      </c>
      <c r="I94" s="271">
        <v>11671</v>
      </c>
    </row>
    <row r="95" spans="1:9" ht="12.75">
      <c r="A95" s="328" t="s">
        <v>1615</v>
      </c>
      <c r="B95" s="363" t="s">
        <v>1616</v>
      </c>
      <c r="C95" s="290">
        <v>770326205</v>
      </c>
      <c r="D95" s="290">
        <v>676653721</v>
      </c>
      <c r="E95" s="290">
        <v>654478933</v>
      </c>
      <c r="F95" s="458">
        <v>84.96127079046987</v>
      </c>
      <c r="G95" s="458">
        <v>96.72287503758514</v>
      </c>
      <c r="H95" s="290">
        <v>80716857</v>
      </c>
      <c r="I95" s="290">
        <v>80169897</v>
      </c>
    </row>
    <row r="96" spans="1:9" ht="25.5">
      <c r="A96" s="314"/>
      <c r="B96" s="327" t="s">
        <v>585</v>
      </c>
      <c r="C96" s="290">
        <v>767466341</v>
      </c>
      <c r="D96" s="290">
        <v>674724354</v>
      </c>
      <c r="E96" s="290">
        <v>652810422</v>
      </c>
      <c r="F96" s="458">
        <v>85.06046286660538</v>
      </c>
      <c r="G96" s="458">
        <v>96.7521652553244</v>
      </c>
      <c r="H96" s="290">
        <v>80708373</v>
      </c>
      <c r="I96" s="290">
        <v>80062609</v>
      </c>
    </row>
    <row r="97" spans="1:9" ht="12.75">
      <c r="A97" s="322">
        <v>1000</v>
      </c>
      <c r="B97" s="324" t="s">
        <v>1617</v>
      </c>
      <c r="C97" s="290">
        <v>22150132</v>
      </c>
      <c r="D97" s="290">
        <v>19784754</v>
      </c>
      <c r="E97" s="290">
        <v>19349489</v>
      </c>
      <c r="F97" s="458">
        <v>87.35608889373661</v>
      </c>
      <c r="G97" s="458">
        <v>97.79999791758847</v>
      </c>
      <c r="H97" s="290">
        <v>901458</v>
      </c>
      <c r="I97" s="290">
        <v>882105</v>
      </c>
    </row>
    <row r="98" spans="1:9" ht="12.75">
      <c r="A98" s="459">
        <v>1100</v>
      </c>
      <c r="B98" s="320" t="s">
        <v>1716</v>
      </c>
      <c r="C98" s="271">
        <v>5074551</v>
      </c>
      <c r="D98" s="271">
        <v>4247462</v>
      </c>
      <c r="E98" s="271">
        <v>4055612</v>
      </c>
      <c r="F98" s="457">
        <v>79.92060775426239</v>
      </c>
      <c r="G98" s="457">
        <v>95.48318501731151</v>
      </c>
      <c r="H98" s="271">
        <v>413498</v>
      </c>
      <c r="I98" s="271">
        <v>385269</v>
      </c>
    </row>
    <row r="99" spans="1:9" ht="12.75">
      <c r="A99" s="459">
        <v>1800</v>
      </c>
      <c r="B99" s="461" t="s">
        <v>1722</v>
      </c>
      <c r="C99" s="271">
        <v>10628602</v>
      </c>
      <c r="D99" s="271" t="s">
        <v>1083</v>
      </c>
      <c r="E99" s="271">
        <v>10015614</v>
      </c>
      <c r="F99" s="457">
        <v>94.23265637381097</v>
      </c>
      <c r="G99" s="457" t="s">
        <v>1083</v>
      </c>
      <c r="H99" s="271" t="s">
        <v>1083</v>
      </c>
      <c r="I99" s="271">
        <v>0</v>
      </c>
    </row>
    <row r="100" spans="1:9" ht="25.5">
      <c r="A100" s="322">
        <v>2000</v>
      </c>
      <c r="B100" s="463" t="s">
        <v>1723</v>
      </c>
      <c r="C100" s="290">
        <v>1057171</v>
      </c>
      <c r="D100" s="290">
        <v>961661</v>
      </c>
      <c r="E100" s="290">
        <v>854453</v>
      </c>
      <c r="F100" s="458">
        <v>80.8244834563188</v>
      </c>
      <c r="G100" s="458">
        <v>88.8517887280445</v>
      </c>
      <c r="H100" s="290">
        <v>184340</v>
      </c>
      <c r="I100" s="290">
        <v>160981</v>
      </c>
    </row>
    <row r="101" spans="1:9" ht="15.75">
      <c r="A101" s="322">
        <v>3000</v>
      </c>
      <c r="B101" s="327" t="s">
        <v>586</v>
      </c>
      <c r="C101" s="290">
        <v>744259038</v>
      </c>
      <c r="D101" s="290">
        <v>653977939</v>
      </c>
      <c r="E101" s="290">
        <v>632606480</v>
      </c>
      <c r="F101" s="458">
        <v>84.99815893401352</v>
      </c>
      <c r="G101" s="458">
        <v>96.73208257870607</v>
      </c>
      <c r="H101" s="290">
        <v>79622575</v>
      </c>
      <c r="I101" s="290">
        <v>79019523</v>
      </c>
    </row>
    <row r="102" spans="1:9" ht="27.75" customHeight="1">
      <c r="A102" s="459">
        <v>3400</v>
      </c>
      <c r="B102" s="464" t="s">
        <v>1724</v>
      </c>
      <c r="C102" s="271">
        <v>3835996</v>
      </c>
      <c r="D102" s="271">
        <v>3683189</v>
      </c>
      <c r="E102" s="271">
        <v>3309870</v>
      </c>
      <c r="F102" s="457">
        <v>86.28450081804047</v>
      </c>
      <c r="G102" s="457">
        <v>89.8642453591168</v>
      </c>
      <c r="H102" s="271">
        <v>107234</v>
      </c>
      <c r="I102" s="271">
        <v>85496</v>
      </c>
    </row>
    <row r="103" spans="1:9" ht="12.75">
      <c r="A103" s="459">
        <v>3500</v>
      </c>
      <c r="B103" s="464" t="s">
        <v>1725</v>
      </c>
      <c r="C103" s="271">
        <v>740423042</v>
      </c>
      <c r="D103" s="271">
        <v>640057559</v>
      </c>
      <c r="E103" s="271">
        <v>629296610</v>
      </c>
      <c r="F103" s="457">
        <v>84.99149463260491</v>
      </c>
      <c r="G103" s="457">
        <v>98.31875292328202</v>
      </c>
      <c r="H103" s="271">
        <v>76229888</v>
      </c>
      <c r="I103" s="271">
        <v>78934027</v>
      </c>
    </row>
    <row r="104" spans="1:9" s="479" customFormat="1" ht="12" customHeight="1">
      <c r="A104" s="477">
        <v>3700</v>
      </c>
      <c r="B104" s="478" t="s">
        <v>1763</v>
      </c>
      <c r="C104" s="240">
        <v>43965839</v>
      </c>
      <c r="D104" s="240">
        <v>25554835</v>
      </c>
      <c r="E104" s="240">
        <v>34864346</v>
      </c>
      <c r="F104" s="457">
        <v>79.29871644209952</v>
      </c>
      <c r="G104" s="457">
        <v>136.42954845922503</v>
      </c>
      <c r="H104" s="271">
        <v>0</v>
      </c>
      <c r="I104" s="271">
        <v>3304165</v>
      </c>
    </row>
    <row r="105" spans="1:9" ht="25.5">
      <c r="A105" s="468"/>
      <c r="B105" s="327" t="s">
        <v>1672</v>
      </c>
      <c r="C105" s="290">
        <v>2859864</v>
      </c>
      <c r="D105" s="290">
        <v>1929367</v>
      </c>
      <c r="E105" s="290">
        <v>1668511</v>
      </c>
      <c r="F105" s="458">
        <v>58.342319774646626</v>
      </c>
      <c r="G105" s="458">
        <v>86.47971070304405</v>
      </c>
      <c r="H105" s="290">
        <v>8484</v>
      </c>
      <c r="I105" s="290">
        <v>107288</v>
      </c>
    </row>
    <row r="106" spans="1:9" ht="25.5">
      <c r="A106" s="469" t="s">
        <v>1730</v>
      </c>
      <c r="B106" s="470" t="s">
        <v>1656</v>
      </c>
      <c r="C106" s="290">
        <v>31365</v>
      </c>
      <c r="D106" s="290">
        <v>31365</v>
      </c>
      <c r="E106" s="290">
        <v>21189</v>
      </c>
      <c r="F106" s="458">
        <v>67.5561932089909</v>
      </c>
      <c r="G106" s="458">
        <v>67.5561932089909</v>
      </c>
      <c r="H106" s="290">
        <v>4000</v>
      </c>
      <c r="I106" s="290">
        <v>338</v>
      </c>
    </row>
    <row r="107" spans="1:9" ht="12.75">
      <c r="A107" s="322">
        <v>7000</v>
      </c>
      <c r="B107" s="471" t="s">
        <v>1659</v>
      </c>
      <c r="C107" s="290">
        <v>2828499</v>
      </c>
      <c r="D107" s="290">
        <v>1898002</v>
      </c>
      <c r="E107" s="290">
        <v>1647322</v>
      </c>
      <c r="F107" s="458">
        <v>58.24014786641254</v>
      </c>
      <c r="G107" s="458">
        <v>86.79242698374395</v>
      </c>
      <c r="H107" s="290">
        <v>4484</v>
      </c>
      <c r="I107" s="290">
        <v>106950</v>
      </c>
    </row>
    <row r="108" spans="1:9" ht="16.5" customHeight="1">
      <c r="A108" s="459"/>
      <c r="B108" s="472" t="s">
        <v>1731</v>
      </c>
      <c r="C108" s="290">
        <v>88726821</v>
      </c>
      <c r="D108" s="290">
        <v>35164143</v>
      </c>
      <c r="E108" s="290">
        <v>125621998</v>
      </c>
      <c r="F108" s="458" t="s">
        <v>1083</v>
      </c>
      <c r="G108" s="458" t="s">
        <v>1083</v>
      </c>
      <c r="H108" s="290">
        <v>-4562417</v>
      </c>
      <c r="I108" s="290">
        <v>4907876</v>
      </c>
    </row>
    <row r="109" spans="1:9" ht="25.5">
      <c r="A109" s="459"/>
      <c r="B109" s="320" t="s">
        <v>1732</v>
      </c>
      <c r="C109" s="271">
        <v>-88726821</v>
      </c>
      <c r="D109" s="271">
        <v>-35164143</v>
      </c>
      <c r="E109" s="271">
        <v>-125621998</v>
      </c>
      <c r="F109" s="457" t="s">
        <v>1083</v>
      </c>
      <c r="G109" s="457" t="s">
        <v>1083</v>
      </c>
      <c r="H109" s="271">
        <v>4562417</v>
      </c>
      <c r="I109" s="271">
        <v>-4907876</v>
      </c>
    </row>
    <row r="110" spans="1:9" ht="38.25">
      <c r="A110" s="459"/>
      <c r="B110" s="52" t="s">
        <v>1733</v>
      </c>
      <c r="C110" s="271" t="s">
        <v>1083</v>
      </c>
      <c r="D110" s="271" t="s">
        <v>1083</v>
      </c>
      <c r="E110" s="271">
        <v>61500</v>
      </c>
      <c r="F110" s="457" t="s">
        <v>1083</v>
      </c>
      <c r="G110" s="457" t="s">
        <v>1083</v>
      </c>
      <c r="H110" s="271" t="s">
        <v>1083</v>
      </c>
      <c r="I110" s="271">
        <v>0</v>
      </c>
    </row>
    <row r="111" spans="1:9" ht="24" customHeight="1">
      <c r="A111" s="459"/>
      <c r="B111" s="329" t="s">
        <v>1764</v>
      </c>
      <c r="C111" s="271"/>
      <c r="D111" s="271"/>
      <c r="E111" s="271"/>
      <c r="F111" s="458"/>
      <c r="G111" s="458"/>
      <c r="H111" s="271"/>
      <c r="I111" s="271"/>
    </row>
    <row r="112" spans="1:9" ht="12.75">
      <c r="A112" s="456" t="s">
        <v>1610</v>
      </c>
      <c r="B112" s="363" t="s">
        <v>1521</v>
      </c>
      <c r="C112" s="290">
        <v>669371319</v>
      </c>
      <c r="D112" s="290">
        <v>546448993</v>
      </c>
      <c r="E112" s="290">
        <v>603843813</v>
      </c>
      <c r="F112" s="458">
        <v>90.21058952781334</v>
      </c>
      <c r="G112" s="458">
        <v>110.50323465414455</v>
      </c>
      <c r="H112" s="290">
        <v>56376412</v>
      </c>
      <c r="I112" s="290">
        <v>65306998</v>
      </c>
    </row>
    <row r="113" spans="1:9" ht="12.75">
      <c r="A113" s="459"/>
      <c r="B113" s="320" t="s">
        <v>1765</v>
      </c>
      <c r="C113" s="271">
        <v>669371319</v>
      </c>
      <c r="D113" s="271">
        <v>546448993</v>
      </c>
      <c r="E113" s="271">
        <v>603843813</v>
      </c>
      <c r="F113" s="457">
        <v>90.21058952781334</v>
      </c>
      <c r="G113" s="457">
        <v>110.50323465414455</v>
      </c>
      <c r="H113" s="271">
        <v>56376412</v>
      </c>
      <c r="I113" s="271">
        <v>65306998</v>
      </c>
    </row>
    <row r="114" spans="1:9" ht="38.25">
      <c r="A114" s="459">
        <v>500</v>
      </c>
      <c r="B114" s="461" t="s">
        <v>1766</v>
      </c>
      <c r="C114" s="271">
        <v>625451501</v>
      </c>
      <c r="D114" s="271" t="s">
        <v>1083</v>
      </c>
      <c r="E114" s="271">
        <v>570166977</v>
      </c>
      <c r="F114" s="457">
        <v>91.16086156774608</v>
      </c>
      <c r="G114" s="457" t="s">
        <v>1083</v>
      </c>
      <c r="H114" s="271" t="s">
        <v>1083</v>
      </c>
      <c r="I114" s="271">
        <v>62692842</v>
      </c>
    </row>
    <row r="115" spans="1:9" ht="12.75">
      <c r="A115" s="459">
        <v>520</v>
      </c>
      <c r="B115" s="461" t="s">
        <v>1767</v>
      </c>
      <c r="C115" s="271">
        <v>625236261</v>
      </c>
      <c r="D115" s="271" t="s">
        <v>1083</v>
      </c>
      <c r="E115" s="271">
        <v>566335180</v>
      </c>
      <c r="F115" s="457">
        <v>90.57938819706428</v>
      </c>
      <c r="G115" s="457" t="s">
        <v>1083</v>
      </c>
      <c r="H115" s="271" t="s">
        <v>1083</v>
      </c>
      <c r="I115" s="271">
        <v>61682964</v>
      </c>
    </row>
    <row r="116" spans="1:9" s="376" customFormat="1" ht="25.5">
      <c r="A116" s="465">
        <v>521</v>
      </c>
      <c r="B116" s="476" t="s">
        <v>1739</v>
      </c>
      <c r="C116" s="306">
        <v>625226261</v>
      </c>
      <c r="D116" s="306" t="s">
        <v>1083</v>
      </c>
      <c r="E116" s="306">
        <v>601112795</v>
      </c>
      <c r="F116" s="457">
        <v>96.14324165440006</v>
      </c>
      <c r="G116" s="457" t="s">
        <v>1083</v>
      </c>
      <c r="H116" s="271" t="s">
        <v>1083</v>
      </c>
      <c r="I116" s="271">
        <v>66068165</v>
      </c>
    </row>
    <row r="117" spans="1:9" s="376" customFormat="1" ht="25.5">
      <c r="A117" s="465">
        <v>525</v>
      </c>
      <c r="B117" s="476" t="s">
        <v>1768</v>
      </c>
      <c r="C117" s="306">
        <v>10000</v>
      </c>
      <c r="D117" s="306" t="s">
        <v>1083</v>
      </c>
      <c r="E117" s="306">
        <v>15418</v>
      </c>
      <c r="F117" s="457">
        <v>154.18</v>
      </c>
      <c r="G117" s="457" t="s">
        <v>1083</v>
      </c>
      <c r="H117" s="271" t="s">
        <v>1083</v>
      </c>
      <c r="I117" s="271">
        <v>779</v>
      </c>
    </row>
    <row r="118" spans="1:9" s="480" customFormat="1" ht="12.75">
      <c r="A118" s="465">
        <v>527</v>
      </c>
      <c r="B118" s="476" t="s">
        <v>1745</v>
      </c>
      <c r="C118" s="306" t="s">
        <v>1083</v>
      </c>
      <c r="D118" s="306" t="s">
        <v>1083</v>
      </c>
      <c r="E118" s="306">
        <v>-34906377</v>
      </c>
      <c r="F118" s="457" t="s">
        <v>1083</v>
      </c>
      <c r="G118" s="457" t="s">
        <v>1083</v>
      </c>
      <c r="H118" s="271" t="s">
        <v>1083</v>
      </c>
      <c r="I118" s="271">
        <v>-4399791</v>
      </c>
    </row>
    <row r="119" spans="1:9" s="480" customFormat="1" ht="26.25">
      <c r="A119" s="465">
        <v>528</v>
      </c>
      <c r="B119" s="476" t="s">
        <v>1746</v>
      </c>
      <c r="C119" s="306" t="s">
        <v>1083</v>
      </c>
      <c r="D119" s="481" t="s">
        <v>1083</v>
      </c>
      <c r="E119" s="306">
        <v>113344</v>
      </c>
      <c r="F119" s="457" t="s">
        <v>1083</v>
      </c>
      <c r="G119" s="457" t="s">
        <v>1083</v>
      </c>
      <c r="H119" s="271" t="s">
        <v>1083</v>
      </c>
      <c r="I119" s="271">
        <v>13811</v>
      </c>
    </row>
    <row r="120" spans="1:9" ht="38.25">
      <c r="A120" s="459">
        <v>560</v>
      </c>
      <c r="B120" s="461" t="s">
        <v>1747</v>
      </c>
      <c r="C120" s="271">
        <v>140000</v>
      </c>
      <c r="D120" s="271" t="s">
        <v>1083</v>
      </c>
      <c r="E120" s="271">
        <v>62782</v>
      </c>
      <c r="F120" s="457">
        <v>44.84428571428572</v>
      </c>
      <c r="G120" s="457" t="s">
        <v>1083</v>
      </c>
      <c r="H120" s="271" t="s">
        <v>1083</v>
      </c>
      <c r="I120" s="271">
        <v>0</v>
      </c>
    </row>
    <row r="121" spans="1:9" s="376" customFormat="1" ht="25.5">
      <c r="A121" s="465">
        <v>562</v>
      </c>
      <c r="B121" s="476" t="s">
        <v>1749</v>
      </c>
      <c r="C121" s="306">
        <v>140000</v>
      </c>
      <c r="D121" s="306" t="s">
        <v>1083</v>
      </c>
      <c r="E121" s="306">
        <v>62782</v>
      </c>
      <c r="F121" s="457">
        <v>44.84428571428572</v>
      </c>
      <c r="G121" s="457" t="s">
        <v>1083</v>
      </c>
      <c r="H121" s="271" t="s">
        <v>1083</v>
      </c>
      <c r="I121" s="271">
        <v>0</v>
      </c>
    </row>
    <row r="122" spans="1:9" ht="25.5">
      <c r="A122" s="459">
        <v>590</v>
      </c>
      <c r="B122" s="461" t="s">
        <v>1769</v>
      </c>
      <c r="C122" s="271">
        <v>75240</v>
      </c>
      <c r="D122" s="271" t="s">
        <v>1083</v>
      </c>
      <c r="E122" s="271">
        <v>3769015</v>
      </c>
      <c r="F122" s="457">
        <v>5009.323498139288</v>
      </c>
      <c r="G122" s="457" t="s">
        <v>1083</v>
      </c>
      <c r="H122" s="271" t="s">
        <v>1083</v>
      </c>
      <c r="I122" s="271">
        <v>1009878</v>
      </c>
    </row>
    <row r="123" spans="1:9" s="376" customFormat="1" ht="14.25" customHeight="1">
      <c r="A123" s="465">
        <v>593</v>
      </c>
      <c r="B123" s="476" t="s">
        <v>1752</v>
      </c>
      <c r="C123" s="306">
        <v>75240</v>
      </c>
      <c r="D123" s="306" t="s">
        <v>1083</v>
      </c>
      <c r="E123" s="306">
        <v>101878</v>
      </c>
      <c r="F123" s="457">
        <v>135.4040404040404</v>
      </c>
      <c r="G123" s="457" t="s">
        <v>1083</v>
      </c>
      <c r="H123" s="271" t="s">
        <v>1083</v>
      </c>
      <c r="I123" s="271">
        <v>80303</v>
      </c>
    </row>
    <row r="124" spans="1:9" s="480" customFormat="1" ht="25.5">
      <c r="A124" s="465">
        <v>599</v>
      </c>
      <c r="B124" s="476" t="s">
        <v>1770</v>
      </c>
      <c r="C124" s="306" t="s">
        <v>1083</v>
      </c>
      <c r="D124" s="306" t="s">
        <v>1083</v>
      </c>
      <c r="E124" s="306">
        <v>3667137</v>
      </c>
      <c r="F124" s="457" t="s">
        <v>1083</v>
      </c>
      <c r="G124" s="457" t="s">
        <v>1083</v>
      </c>
      <c r="H124" s="271" t="s">
        <v>1083</v>
      </c>
      <c r="I124" s="271">
        <v>929575</v>
      </c>
    </row>
    <row r="125" spans="1:9" ht="12.75">
      <c r="A125" s="459">
        <v>700</v>
      </c>
      <c r="B125" s="461" t="s">
        <v>1754</v>
      </c>
      <c r="C125" s="271">
        <v>43919818</v>
      </c>
      <c r="D125" s="271" t="s">
        <v>1083</v>
      </c>
      <c r="E125" s="271">
        <v>33676836</v>
      </c>
      <c r="F125" s="457">
        <v>76.67799534141967</v>
      </c>
      <c r="G125" s="457" t="s">
        <v>1083</v>
      </c>
      <c r="H125" s="271" t="s">
        <v>1083</v>
      </c>
      <c r="I125" s="271">
        <v>2614156</v>
      </c>
    </row>
    <row r="126" spans="1:9" ht="27.75" customHeight="1">
      <c r="A126" s="459">
        <v>720</v>
      </c>
      <c r="B126" s="461" t="s">
        <v>1771</v>
      </c>
      <c r="C126" s="271">
        <v>29618225</v>
      </c>
      <c r="D126" s="271" t="s">
        <v>1083</v>
      </c>
      <c r="E126" s="271">
        <v>24227229</v>
      </c>
      <c r="F126" s="457">
        <v>81.79838258369637</v>
      </c>
      <c r="G126" s="457" t="s">
        <v>1083</v>
      </c>
      <c r="H126" s="271" t="s">
        <v>1083</v>
      </c>
      <c r="I126" s="271">
        <v>2424815</v>
      </c>
    </row>
    <row r="127" spans="1:9" s="376" customFormat="1" ht="27" customHeight="1">
      <c r="A127" s="465">
        <v>721</v>
      </c>
      <c r="B127" s="476" t="s">
        <v>1772</v>
      </c>
      <c r="C127" s="306">
        <v>6523800</v>
      </c>
      <c r="D127" s="306" t="s">
        <v>1083</v>
      </c>
      <c r="E127" s="306">
        <v>5453272</v>
      </c>
      <c r="F127" s="457">
        <v>83.59042275974126</v>
      </c>
      <c r="G127" s="457" t="s">
        <v>1083</v>
      </c>
      <c r="H127" s="271" t="s">
        <v>1083</v>
      </c>
      <c r="I127" s="271">
        <v>528782</v>
      </c>
    </row>
    <row r="128" spans="1:9" s="376" customFormat="1" ht="25.5">
      <c r="A128" s="465">
        <v>722</v>
      </c>
      <c r="B128" s="476" t="s">
        <v>1773</v>
      </c>
      <c r="C128" s="306">
        <v>791993</v>
      </c>
      <c r="D128" s="306" t="s">
        <v>1083</v>
      </c>
      <c r="E128" s="306">
        <v>239836</v>
      </c>
      <c r="F128" s="457">
        <v>30.282590881485067</v>
      </c>
      <c r="G128" s="457" t="s">
        <v>1083</v>
      </c>
      <c r="H128" s="271" t="s">
        <v>1083</v>
      </c>
      <c r="I128" s="271">
        <v>20367</v>
      </c>
    </row>
    <row r="129" spans="1:9" s="376" customFormat="1" ht="38.25">
      <c r="A129" s="465">
        <v>723</v>
      </c>
      <c r="B129" s="476" t="s">
        <v>1774</v>
      </c>
      <c r="C129" s="306">
        <v>22302432</v>
      </c>
      <c r="D129" s="306" t="s">
        <v>1083</v>
      </c>
      <c r="E129" s="306">
        <v>18534121</v>
      </c>
      <c r="F129" s="457">
        <v>83.10358708861885</v>
      </c>
      <c r="G129" s="457" t="s">
        <v>1083</v>
      </c>
      <c r="H129" s="271" t="s">
        <v>1083</v>
      </c>
      <c r="I129" s="271">
        <v>1875666</v>
      </c>
    </row>
    <row r="130" spans="1:9" ht="12.75">
      <c r="A130" s="459">
        <v>740</v>
      </c>
      <c r="B130" s="461" t="s">
        <v>1755</v>
      </c>
      <c r="C130" s="271">
        <v>14301593</v>
      </c>
      <c r="D130" s="271" t="s">
        <v>1083</v>
      </c>
      <c r="E130" s="271">
        <v>9449607</v>
      </c>
      <c r="F130" s="457">
        <v>66.07380730244526</v>
      </c>
      <c r="G130" s="457" t="s">
        <v>1083</v>
      </c>
      <c r="H130" s="271" t="s">
        <v>1083</v>
      </c>
      <c r="I130" s="271">
        <v>189341</v>
      </c>
    </row>
    <row r="131" spans="1:9" s="376" customFormat="1" ht="24" customHeight="1">
      <c r="A131" s="465">
        <v>743</v>
      </c>
      <c r="B131" s="476" t="s">
        <v>1757</v>
      </c>
      <c r="C131" s="306">
        <v>3445859</v>
      </c>
      <c r="D131" s="306" t="s">
        <v>1083</v>
      </c>
      <c r="E131" s="306">
        <v>2671197</v>
      </c>
      <c r="F131" s="457">
        <v>77.51904532367692</v>
      </c>
      <c r="G131" s="457" t="s">
        <v>1083</v>
      </c>
      <c r="H131" s="271" t="s">
        <v>1083</v>
      </c>
      <c r="I131" s="271">
        <v>135000</v>
      </c>
    </row>
    <row r="132" spans="1:9" s="376" customFormat="1" ht="25.5">
      <c r="A132" s="465">
        <v>745</v>
      </c>
      <c r="B132" s="476" t="s">
        <v>1775</v>
      </c>
      <c r="C132" s="306">
        <v>1406796</v>
      </c>
      <c r="D132" s="306" t="s">
        <v>1083</v>
      </c>
      <c r="E132" s="306">
        <v>1056330</v>
      </c>
      <c r="F132" s="457">
        <v>75.08764596999139</v>
      </c>
      <c r="G132" s="457" t="s">
        <v>1083</v>
      </c>
      <c r="H132" s="271" t="s">
        <v>1083</v>
      </c>
      <c r="I132" s="271">
        <v>1233</v>
      </c>
    </row>
    <row r="133" spans="1:9" s="376" customFormat="1" ht="25.5">
      <c r="A133" s="465">
        <v>746</v>
      </c>
      <c r="B133" s="476" t="s">
        <v>1760</v>
      </c>
      <c r="C133" s="306">
        <v>632298</v>
      </c>
      <c r="D133" s="306" t="s">
        <v>1083</v>
      </c>
      <c r="E133" s="306">
        <v>526080</v>
      </c>
      <c r="F133" s="457">
        <v>83.20127534801628</v>
      </c>
      <c r="G133" s="457" t="s">
        <v>1083</v>
      </c>
      <c r="H133" s="271" t="s">
        <v>1083</v>
      </c>
      <c r="I133" s="271">
        <v>53108</v>
      </c>
    </row>
    <row r="134" spans="1:9" s="376" customFormat="1" ht="15.75" customHeight="1">
      <c r="A134" s="465">
        <v>749</v>
      </c>
      <c r="B134" s="476" t="s">
        <v>1762</v>
      </c>
      <c r="C134" s="306">
        <v>8816640</v>
      </c>
      <c r="D134" s="306" t="s">
        <v>1083</v>
      </c>
      <c r="E134" s="306">
        <v>5196000</v>
      </c>
      <c r="F134" s="457">
        <v>58.93401567944251</v>
      </c>
      <c r="G134" s="457" t="s">
        <v>1083</v>
      </c>
      <c r="H134" s="271" t="s">
        <v>1083</v>
      </c>
      <c r="I134" s="271">
        <v>0</v>
      </c>
    </row>
    <row r="135" spans="1:9" ht="12.75">
      <c r="A135" s="328" t="s">
        <v>1615</v>
      </c>
      <c r="B135" s="363" t="s">
        <v>1616</v>
      </c>
      <c r="C135" s="290">
        <v>601743801</v>
      </c>
      <c r="D135" s="290">
        <v>515771764</v>
      </c>
      <c r="E135" s="290">
        <v>510544304</v>
      </c>
      <c r="F135" s="458">
        <v>84.84413186335425</v>
      </c>
      <c r="G135" s="458">
        <v>98.98647805776355</v>
      </c>
      <c r="H135" s="290">
        <v>60435046</v>
      </c>
      <c r="I135" s="290">
        <v>63708731</v>
      </c>
    </row>
    <row r="136" spans="1:9" ht="25.5">
      <c r="A136" s="314"/>
      <c r="B136" s="327" t="s">
        <v>585</v>
      </c>
      <c r="C136" s="290">
        <v>601743801</v>
      </c>
      <c r="D136" s="290">
        <v>515771764</v>
      </c>
      <c r="E136" s="290">
        <v>510544304</v>
      </c>
      <c r="F136" s="458">
        <v>84.84413186335425</v>
      </c>
      <c r="G136" s="458">
        <v>98.98647805776355</v>
      </c>
      <c r="H136" s="290">
        <v>60435046</v>
      </c>
      <c r="I136" s="290">
        <v>63708731</v>
      </c>
    </row>
    <row r="137" spans="1:9" ht="12.75">
      <c r="A137" s="322">
        <v>1000</v>
      </c>
      <c r="B137" s="324" t="s">
        <v>1617</v>
      </c>
      <c r="C137" s="290">
        <v>6911480</v>
      </c>
      <c r="D137" s="290">
        <v>6911480</v>
      </c>
      <c r="E137" s="290">
        <v>6911480</v>
      </c>
      <c r="F137" s="458">
        <v>100</v>
      </c>
      <c r="G137" s="458">
        <v>100</v>
      </c>
      <c r="H137" s="290">
        <v>0</v>
      </c>
      <c r="I137" s="290">
        <v>0</v>
      </c>
    </row>
    <row r="138" spans="1:9" ht="12.75">
      <c r="A138" s="459">
        <v>1800</v>
      </c>
      <c r="B138" s="461" t="s">
        <v>1722</v>
      </c>
      <c r="C138" s="271">
        <v>6911480</v>
      </c>
      <c r="D138" s="271" t="s">
        <v>1083</v>
      </c>
      <c r="E138" s="271">
        <v>6911480</v>
      </c>
      <c r="F138" s="457">
        <v>100</v>
      </c>
      <c r="G138" s="457" t="s">
        <v>1083</v>
      </c>
      <c r="H138" s="271" t="s">
        <v>1083</v>
      </c>
      <c r="I138" s="271">
        <v>0</v>
      </c>
    </row>
    <row r="139" spans="1:9" ht="30.75" customHeight="1">
      <c r="A139" s="322">
        <v>2000</v>
      </c>
      <c r="B139" s="463" t="s">
        <v>1723</v>
      </c>
      <c r="C139" s="290">
        <v>83842</v>
      </c>
      <c r="D139" s="290">
        <v>83842</v>
      </c>
      <c r="E139" s="290">
        <v>72011</v>
      </c>
      <c r="F139" s="458">
        <v>85.88893394718637</v>
      </c>
      <c r="G139" s="458">
        <v>85.88893394718637</v>
      </c>
      <c r="H139" s="290">
        <v>0</v>
      </c>
      <c r="I139" s="290">
        <v>0</v>
      </c>
    </row>
    <row r="140" spans="1:9" ht="15.75">
      <c r="A140" s="322">
        <v>3000</v>
      </c>
      <c r="B140" s="327" t="s">
        <v>586</v>
      </c>
      <c r="C140" s="290">
        <v>594748479</v>
      </c>
      <c r="D140" s="290">
        <v>508776442</v>
      </c>
      <c r="E140" s="290">
        <v>503560813</v>
      </c>
      <c r="F140" s="458">
        <v>84.66786057976618</v>
      </c>
      <c r="G140" s="458">
        <v>98.97486821923252</v>
      </c>
      <c r="H140" s="290">
        <v>60435046</v>
      </c>
      <c r="I140" s="290">
        <v>63708731</v>
      </c>
    </row>
    <row r="141" spans="1:9" ht="12.75">
      <c r="A141" s="459">
        <v>3500</v>
      </c>
      <c r="B141" s="464" t="s">
        <v>1725</v>
      </c>
      <c r="C141" s="271">
        <v>584590415</v>
      </c>
      <c r="D141" s="271">
        <v>500906579</v>
      </c>
      <c r="E141" s="271">
        <v>496078195</v>
      </c>
      <c r="F141" s="457">
        <v>84.8591051565565</v>
      </c>
      <c r="G141" s="457">
        <v>99.03607095565819</v>
      </c>
      <c r="H141" s="271">
        <v>59880111</v>
      </c>
      <c r="I141" s="271">
        <v>63106811</v>
      </c>
    </row>
    <row r="142" spans="1:9" s="486" customFormat="1" ht="12.75" customHeight="1" hidden="1">
      <c r="A142" s="482">
        <v>3700</v>
      </c>
      <c r="B142" s="483" t="s">
        <v>1763</v>
      </c>
      <c r="C142" s="240">
        <v>10158064</v>
      </c>
      <c r="D142" s="240">
        <v>5842715</v>
      </c>
      <c r="E142" s="240">
        <v>7482618</v>
      </c>
      <c r="F142" s="484">
        <v>73.66185131339988</v>
      </c>
      <c r="G142" s="484">
        <v>128.06748232628152</v>
      </c>
      <c r="H142" s="485">
        <v>0</v>
      </c>
      <c r="I142" s="485">
        <v>601920</v>
      </c>
    </row>
    <row r="143" spans="1:9" ht="12.75">
      <c r="A143" s="462"/>
      <c r="B143" s="472" t="s">
        <v>1731</v>
      </c>
      <c r="C143" s="290">
        <v>67627518</v>
      </c>
      <c r="D143" s="290">
        <v>30677229</v>
      </c>
      <c r="E143" s="290">
        <v>93299509</v>
      </c>
      <c r="F143" s="458" t="s">
        <v>1083</v>
      </c>
      <c r="G143" s="458" t="s">
        <v>1083</v>
      </c>
      <c r="H143" s="290">
        <v>-4058634</v>
      </c>
      <c r="I143" s="290">
        <v>1598267</v>
      </c>
    </row>
    <row r="144" spans="1:9" ht="25.5">
      <c r="A144" s="459"/>
      <c r="B144" s="320" t="s">
        <v>1732</v>
      </c>
      <c r="C144" s="271">
        <v>-67627518</v>
      </c>
      <c r="D144" s="271">
        <v>-30677229</v>
      </c>
      <c r="E144" s="271">
        <v>-93299509</v>
      </c>
      <c r="F144" s="457" t="s">
        <v>1083</v>
      </c>
      <c r="G144" s="457" t="s">
        <v>1083</v>
      </c>
      <c r="H144" s="271">
        <v>4058634</v>
      </c>
      <c r="I144" s="271">
        <v>-1598267</v>
      </c>
    </row>
    <row r="145" spans="1:9" ht="38.25">
      <c r="A145" s="459"/>
      <c r="B145" s="52" t="s">
        <v>1733</v>
      </c>
      <c r="C145" s="271" t="s">
        <v>1083</v>
      </c>
      <c r="D145" s="271" t="s">
        <v>1083</v>
      </c>
      <c r="E145" s="271">
        <v>61500</v>
      </c>
      <c r="F145" s="457" t="s">
        <v>1083</v>
      </c>
      <c r="G145" s="457" t="s">
        <v>1083</v>
      </c>
      <c r="H145" s="271" t="s">
        <v>1083</v>
      </c>
      <c r="I145" s="271">
        <v>0</v>
      </c>
    </row>
    <row r="146" spans="1:9" ht="24" customHeight="1">
      <c r="A146" s="459"/>
      <c r="B146" s="327" t="s">
        <v>1776</v>
      </c>
      <c r="C146" s="271"/>
      <c r="D146" s="271"/>
      <c r="E146" s="271"/>
      <c r="F146" s="457"/>
      <c r="G146" s="457"/>
      <c r="H146" s="290"/>
      <c r="I146" s="290"/>
    </row>
    <row r="147" spans="1:9" ht="12.75">
      <c r="A147" s="456" t="s">
        <v>1610</v>
      </c>
      <c r="B147" s="363" t="s">
        <v>1521</v>
      </c>
      <c r="C147" s="290">
        <v>49441412</v>
      </c>
      <c r="D147" s="290">
        <v>40536296</v>
      </c>
      <c r="E147" s="290">
        <v>45350593</v>
      </c>
      <c r="F147" s="458">
        <v>91.72592603140056</v>
      </c>
      <c r="G147" s="458">
        <v>111.87650938803091</v>
      </c>
      <c r="H147" s="290">
        <v>4274423</v>
      </c>
      <c r="I147" s="290">
        <v>5038446</v>
      </c>
    </row>
    <row r="148" spans="1:9" ht="12.75">
      <c r="A148" s="459"/>
      <c r="B148" s="320" t="s">
        <v>1777</v>
      </c>
      <c r="C148" s="271">
        <v>49393912</v>
      </c>
      <c r="D148" s="271">
        <v>40488796</v>
      </c>
      <c r="E148" s="271">
        <v>45302509</v>
      </c>
      <c r="F148" s="457">
        <v>91.71678687851248</v>
      </c>
      <c r="G148" s="457">
        <v>111.88900010758532</v>
      </c>
      <c r="H148" s="271">
        <v>4274423</v>
      </c>
      <c r="I148" s="271">
        <v>5036634</v>
      </c>
    </row>
    <row r="149" spans="1:9" ht="38.25">
      <c r="A149" s="459">
        <v>500</v>
      </c>
      <c r="B149" s="461" t="s">
        <v>1736</v>
      </c>
      <c r="C149" s="271">
        <v>48221377</v>
      </c>
      <c r="D149" s="271" t="s">
        <v>1083</v>
      </c>
      <c r="E149" s="271">
        <v>44342569</v>
      </c>
      <c r="F149" s="457">
        <v>91.95624795202345</v>
      </c>
      <c r="G149" s="457" t="s">
        <v>1083</v>
      </c>
      <c r="H149" s="271" t="s">
        <v>1083</v>
      </c>
      <c r="I149" s="271">
        <v>4930634</v>
      </c>
    </row>
    <row r="150" spans="1:9" s="489" customFormat="1" ht="51" hidden="1">
      <c r="A150" s="487">
        <v>502</v>
      </c>
      <c r="B150" s="488" t="s">
        <v>1737</v>
      </c>
      <c r="C150" s="475" t="s">
        <v>1083</v>
      </c>
      <c r="D150" s="475" t="s">
        <v>1083</v>
      </c>
      <c r="E150" s="475">
        <v>1</v>
      </c>
      <c r="F150" s="457" t="s">
        <v>1083</v>
      </c>
      <c r="G150" s="457" t="s">
        <v>1083</v>
      </c>
      <c r="H150" s="271" t="s">
        <v>1083</v>
      </c>
      <c r="I150" s="271">
        <v>0</v>
      </c>
    </row>
    <row r="151" spans="1:9" ht="12.75">
      <c r="A151" s="459">
        <v>520</v>
      </c>
      <c r="B151" s="461" t="s">
        <v>1738</v>
      </c>
      <c r="C151" s="271">
        <v>48210887</v>
      </c>
      <c r="D151" s="271" t="s">
        <v>1083</v>
      </c>
      <c r="E151" s="271">
        <v>43861105</v>
      </c>
      <c r="F151" s="457">
        <v>90.97759391981317</v>
      </c>
      <c r="G151" s="457" t="s">
        <v>1083</v>
      </c>
      <c r="H151" s="271" t="s">
        <v>1083</v>
      </c>
      <c r="I151" s="271">
        <v>4820764</v>
      </c>
    </row>
    <row r="152" spans="1:9" s="376" customFormat="1" ht="38.25">
      <c r="A152" s="465">
        <v>522</v>
      </c>
      <c r="B152" s="476" t="s">
        <v>1740</v>
      </c>
      <c r="C152" s="306">
        <v>48210887</v>
      </c>
      <c r="D152" s="306" t="s">
        <v>1083</v>
      </c>
      <c r="E152" s="306">
        <v>43861105</v>
      </c>
      <c r="F152" s="457">
        <v>90.97759391981317</v>
      </c>
      <c r="G152" s="457" t="s">
        <v>1083</v>
      </c>
      <c r="H152" s="271" t="s">
        <v>1083</v>
      </c>
      <c r="I152" s="271">
        <v>4820764</v>
      </c>
    </row>
    <row r="153" spans="1:9" s="376" customFormat="1" ht="25.5">
      <c r="A153" s="465">
        <v>590</v>
      </c>
      <c r="B153" s="490" t="s">
        <v>1750</v>
      </c>
      <c r="C153" s="306">
        <v>10490</v>
      </c>
      <c r="D153" s="306" t="s">
        <v>1083</v>
      </c>
      <c r="E153" s="306">
        <v>481463</v>
      </c>
      <c r="F153" s="457">
        <v>4589.733079122974</v>
      </c>
      <c r="G153" s="457" t="s">
        <v>1083</v>
      </c>
      <c r="H153" s="271" t="s">
        <v>1083</v>
      </c>
      <c r="I153" s="271">
        <v>109870</v>
      </c>
    </row>
    <row r="154" spans="1:9" s="376" customFormat="1" ht="25.5">
      <c r="A154" s="465">
        <v>592</v>
      </c>
      <c r="B154" s="476" t="s">
        <v>1751</v>
      </c>
      <c r="C154" s="306">
        <v>5000</v>
      </c>
      <c r="D154" s="306" t="s">
        <v>1083</v>
      </c>
      <c r="E154" s="306">
        <v>3024</v>
      </c>
      <c r="F154" s="457">
        <v>60.48</v>
      </c>
      <c r="G154" s="457" t="s">
        <v>1083</v>
      </c>
      <c r="H154" s="271" t="s">
        <v>1083</v>
      </c>
      <c r="I154" s="271">
        <v>0</v>
      </c>
    </row>
    <row r="155" spans="1:9" s="376" customFormat="1" ht="13.5">
      <c r="A155" s="465">
        <v>593</v>
      </c>
      <c r="B155" s="476" t="s">
        <v>1752</v>
      </c>
      <c r="C155" s="306">
        <v>5490</v>
      </c>
      <c r="D155" s="481" t="s">
        <v>1083</v>
      </c>
      <c r="E155" s="306">
        <v>8530</v>
      </c>
      <c r="F155" s="457">
        <v>155.37340619307832</v>
      </c>
      <c r="G155" s="457" t="s">
        <v>1083</v>
      </c>
      <c r="H155" s="271" t="s">
        <v>1083</v>
      </c>
      <c r="I155" s="271">
        <v>6724</v>
      </c>
    </row>
    <row r="156" spans="1:9" s="480" customFormat="1" ht="25.5">
      <c r="A156" s="465">
        <v>599</v>
      </c>
      <c r="B156" s="476" t="s">
        <v>1770</v>
      </c>
      <c r="C156" s="306" t="s">
        <v>1083</v>
      </c>
      <c r="D156" s="306" t="s">
        <v>1083</v>
      </c>
      <c r="E156" s="306">
        <v>469909</v>
      </c>
      <c r="F156" s="457" t="s">
        <v>1083</v>
      </c>
      <c r="G156" s="457" t="s">
        <v>1083</v>
      </c>
      <c r="H156" s="271" t="s">
        <v>1083</v>
      </c>
      <c r="I156" s="271">
        <v>103146</v>
      </c>
    </row>
    <row r="157" spans="1:9" ht="12.75">
      <c r="A157" s="459">
        <v>700</v>
      </c>
      <c r="B157" s="461" t="s">
        <v>1754</v>
      </c>
      <c r="C157" s="271">
        <v>1172535</v>
      </c>
      <c r="D157" s="271" t="s">
        <v>1083</v>
      </c>
      <c r="E157" s="271">
        <v>959940</v>
      </c>
      <c r="F157" s="457">
        <v>81.86877150788676</v>
      </c>
      <c r="G157" s="457" t="s">
        <v>1083</v>
      </c>
      <c r="H157" s="271" t="s">
        <v>1083</v>
      </c>
      <c r="I157" s="271">
        <v>106000</v>
      </c>
    </row>
    <row r="158" spans="1:9" ht="25.5">
      <c r="A158" s="459">
        <v>720</v>
      </c>
      <c r="B158" s="461" t="s">
        <v>1778</v>
      </c>
      <c r="C158" s="271">
        <v>846732</v>
      </c>
      <c r="D158" s="271" t="s">
        <v>1083</v>
      </c>
      <c r="E158" s="271">
        <v>692117</v>
      </c>
      <c r="F158" s="457">
        <v>81.73979488196974</v>
      </c>
      <c r="G158" s="457" t="s">
        <v>1083</v>
      </c>
      <c r="H158" s="271" t="s">
        <v>1083</v>
      </c>
      <c r="I158" s="271">
        <v>79350</v>
      </c>
    </row>
    <row r="159" spans="1:9" s="376" customFormat="1" ht="38.25">
      <c r="A159" s="465">
        <v>724</v>
      </c>
      <c r="B159" s="476" t="s">
        <v>1779</v>
      </c>
      <c r="C159" s="306">
        <v>10589</v>
      </c>
      <c r="D159" s="306" t="s">
        <v>1083</v>
      </c>
      <c r="E159" s="306">
        <v>9624</v>
      </c>
      <c r="F159" s="457">
        <v>90.8867692888847</v>
      </c>
      <c r="G159" s="457" t="s">
        <v>1083</v>
      </c>
      <c r="H159" s="271" t="s">
        <v>1083</v>
      </c>
      <c r="I159" s="271">
        <v>2042</v>
      </c>
    </row>
    <row r="160" spans="1:9" s="376" customFormat="1" ht="38.25">
      <c r="A160" s="465">
        <v>725</v>
      </c>
      <c r="B160" s="476" t="s">
        <v>1780</v>
      </c>
      <c r="C160" s="306">
        <v>836143</v>
      </c>
      <c r="D160" s="306" t="s">
        <v>1083</v>
      </c>
      <c r="E160" s="306">
        <v>682493</v>
      </c>
      <c r="F160" s="457">
        <v>81.62395666769918</v>
      </c>
      <c r="G160" s="457" t="s">
        <v>1083</v>
      </c>
      <c r="H160" s="271" t="s">
        <v>1083</v>
      </c>
      <c r="I160" s="271">
        <v>77308</v>
      </c>
    </row>
    <row r="161" spans="1:9" ht="12.75">
      <c r="A161" s="459">
        <v>740</v>
      </c>
      <c r="B161" s="461" t="s">
        <v>1781</v>
      </c>
      <c r="C161" s="271">
        <v>325803</v>
      </c>
      <c r="D161" s="271" t="s">
        <v>1083</v>
      </c>
      <c r="E161" s="271">
        <v>267823</v>
      </c>
      <c r="F161" s="457">
        <v>82.20396988364134</v>
      </c>
      <c r="G161" s="457" t="s">
        <v>1083</v>
      </c>
      <c r="H161" s="271" t="s">
        <v>1083</v>
      </c>
      <c r="I161" s="271">
        <v>26650</v>
      </c>
    </row>
    <row r="162" spans="1:9" s="376" customFormat="1" ht="25.5">
      <c r="A162" s="465">
        <v>744</v>
      </c>
      <c r="B162" s="476" t="s">
        <v>1758</v>
      </c>
      <c r="C162" s="306">
        <v>325803</v>
      </c>
      <c r="D162" s="306" t="s">
        <v>1083</v>
      </c>
      <c r="E162" s="306">
        <v>267823</v>
      </c>
      <c r="F162" s="457">
        <v>82.20396988364134</v>
      </c>
      <c r="G162" s="457" t="s">
        <v>1083</v>
      </c>
      <c r="H162" s="271" t="s">
        <v>1083</v>
      </c>
      <c r="I162" s="271">
        <v>26650</v>
      </c>
    </row>
    <row r="163" spans="1:9" s="460" customFormat="1" ht="12.75">
      <c r="A163" s="459"/>
      <c r="B163" s="320" t="s">
        <v>1782</v>
      </c>
      <c r="C163" s="306">
        <v>47500</v>
      </c>
      <c r="D163" s="271">
        <v>47500</v>
      </c>
      <c r="E163" s="271">
        <v>48084</v>
      </c>
      <c r="F163" s="457">
        <v>101.22947368421053</v>
      </c>
      <c r="G163" s="457">
        <v>101.22947368421053</v>
      </c>
      <c r="H163" s="271">
        <v>0</v>
      </c>
      <c r="I163" s="271">
        <v>1812</v>
      </c>
    </row>
    <row r="164" spans="1:9" ht="12.75">
      <c r="A164" s="328" t="s">
        <v>1615</v>
      </c>
      <c r="B164" s="363" t="s">
        <v>1616</v>
      </c>
      <c r="C164" s="290">
        <v>44344644</v>
      </c>
      <c r="D164" s="290">
        <v>37566331</v>
      </c>
      <c r="E164" s="290">
        <v>36638303</v>
      </c>
      <c r="F164" s="458">
        <v>82.62170962518044</v>
      </c>
      <c r="G164" s="458">
        <v>97.52962832596029</v>
      </c>
      <c r="H164" s="290">
        <v>3372344</v>
      </c>
      <c r="I164" s="290">
        <v>3590216</v>
      </c>
    </row>
    <row r="165" spans="1:9" ht="25.5">
      <c r="A165" s="314"/>
      <c r="B165" s="327" t="s">
        <v>585</v>
      </c>
      <c r="C165" s="290">
        <v>44334644</v>
      </c>
      <c r="D165" s="290">
        <v>37556331</v>
      </c>
      <c r="E165" s="290">
        <v>36634761</v>
      </c>
      <c r="F165" s="458">
        <v>82.63235631259383</v>
      </c>
      <c r="G165" s="458">
        <v>97.54616605120452</v>
      </c>
      <c r="H165" s="290">
        <v>3368344</v>
      </c>
      <c r="I165" s="290">
        <v>3589878</v>
      </c>
    </row>
    <row r="166" spans="1:9" ht="12.75">
      <c r="A166" s="322">
        <v>1000</v>
      </c>
      <c r="B166" s="324" t="s">
        <v>1617</v>
      </c>
      <c r="C166" s="290">
        <v>604800</v>
      </c>
      <c r="D166" s="290">
        <v>511920</v>
      </c>
      <c r="E166" s="290">
        <v>516333</v>
      </c>
      <c r="F166" s="458">
        <v>85.37251984126985</v>
      </c>
      <c r="G166" s="458">
        <v>100.86204875761837</v>
      </c>
      <c r="H166" s="290">
        <v>46442</v>
      </c>
      <c r="I166" s="290">
        <v>50104</v>
      </c>
    </row>
    <row r="167" spans="1:9" ht="12.75">
      <c r="A167" s="459">
        <v>1100</v>
      </c>
      <c r="B167" s="320" t="s">
        <v>1783</v>
      </c>
      <c r="C167" s="271">
        <v>329856</v>
      </c>
      <c r="D167" s="271">
        <v>281262</v>
      </c>
      <c r="E167" s="271">
        <v>301644</v>
      </c>
      <c r="F167" s="457">
        <v>91.44717694994179</v>
      </c>
      <c r="G167" s="457">
        <v>107.24662414403652</v>
      </c>
      <c r="H167" s="271">
        <v>24298</v>
      </c>
      <c r="I167" s="271">
        <v>31343</v>
      </c>
    </row>
    <row r="168" spans="1:9" ht="15.75">
      <c r="A168" s="322">
        <v>3000</v>
      </c>
      <c r="B168" s="327" t="s">
        <v>586</v>
      </c>
      <c r="C168" s="290">
        <v>43729844</v>
      </c>
      <c r="D168" s="290">
        <v>37044411</v>
      </c>
      <c r="E168" s="290">
        <v>36118428</v>
      </c>
      <c r="F168" s="458">
        <v>82.5944588322794</v>
      </c>
      <c r="G168" s="458">
        <v>97.50034357409542</v>
      </c>
      <c r="H168" s="290">
        <v>3321902</v>
      </c>
      <c r="I168" s="290">
        <v>3539774</v>
      </c>
    </row>
    <row r="169" spans="1:9" ht="25.5" customHeight="1">
      <c r="A169" s="459">
        <v>3400</v>
      </c>
      <c r="B169" s="464" t="s">
        <v>1724</v>
      </c>
      <c r="C169" s="271">
        <v>3785996</v>
      </c>
      <c r="D169" s="271">
        <v>3640689</v>
      </c>
      <c r="E169" s="271">
        <v>3291440</v>
      </c>
      <c r="F169" s="457">
        <v>86.93722867113436</v>
      </c>
      <c r="G169" s="457">
        <v>90.40706305866829</v>
      </c>
      <c r="H169" s="271">
        <v>103734</v>
      </c>
      <c r="I169" s="271">
        <v>78709</v>
      </c>
    </row>
    <row r="170" spans="1:9" ht="12.75">
      <c r="A170" s="459">
        <v>3500</v>
      </c>
      <c r="B170" s="464" t="s">
        <v>1725</v>
      </c>
      <c r="C170" s="271">
        <v>32678850</v>
      </c>
      <c r="D170" s="271">
        <v>27376214</v>
      </c>
      <c r="E170" s="271">
        <v>26827735</v>
      </c>
      <c r="F170" s="457">
        <v>82.09510126580342</v>
      </c>
      <c r="G170" s="457">
        <v>97.99651259301231</v>
      </c>
      <c r="H170" s="271">
        <v>2648895</v>
      </c>
      <c r="I170" s="271">
        <v>2888363</v>
      </c>
    </row>
    <row r="171" spans="1:9" s="486" customFormat="1" ht="11.25" customHeight="1" hidden="1">
      <c r="A171" s="482">
        <v>3700</v>
      </c>
      <c r="B171" s="491" t="s">
        <v>1763</v>
      </c>
      <c r="C171" s="240">
        <v>7264998</v>
      </c>
      <c r="D171" s="240">
        <v>4295737</v>
      </c>
      <c r="E171" s="240">
        <v>5999253</v>
      </c>
      <c r="F171" s="484">
        <v>82.57749004197936</v>
      </c>
      <c r="G171" s="484">
        <v>139.65596590294052</v>
      </c>
      <c r="H171" s="485">
        <v>0</v>
      </c>
      <c r="I171" s="485">
        <v>572702</v>
      </c>
    </row>
    <row r="172" spans="1:9" s="460" customFormat="1" ht="25.5">
      <c r="A172" s="468"/>
      <c r="B172" s="327" t="s">
        <v>1672</v>
      </c>
      <c r="C172" s="290">
        <v>10000</v>
      </c>
      <c r="D172" s="290">
        <v>10000</v>
      </c>
      <c r="E172" s="290">
        <v>3542</v>
      </c>
      <c r="F172" s="458">
        <v>35.42</v>
      </c>
      <c r="G172" s="458">
        <v>35.42</v>
      </c>
      <c r="H172" s="290">
        <v>4000</v>
      </c>
      <c r="I172" s="290">
        <v>338</v>
      </c>
    </row>
    <row r="173" spans="1:9" s="460" customFormat="1" ht="25.5">
      <c r="A173" s="469" t="s">
        <v>1730</v>
      </c>
      <c r="B173" s="470" t="s">
        <v>1656</v>
      </c>
      <c r="C173" s="290">
        <v>10000</v>
      </c>
      <c r="D173" s="290">
        <v>10000</v>
      </c>
      <c r="E173" s="290">
        <v>3542</v>
      </c>
      <c r="F173" s="458">
        <v>35.42</v>
      </c>
      <c r="G173" s="458">
        <v>35.42</v>
      </c>
      <c r="H173" s="290">
        <v>4000</v>
      </c>
      <c r="I173" s="290">
        <v>338</v>
      </c>
    </row>
    <row r="174" spans="1:9" ht="12.75">
      <c r="A174" s="459"/>
      <c r="B174" s="472" t="s">
        <v>1731</v>
      </c>
      <c r="C174" s="290">
        <v>5096768</v>
      </c>
      <c r="D174" s="290">
        <v>2969965</v>
      </c>
      <c r="E174" s="290">
        <v>8712290</v>
      </c>
      <c r="F174" s="458">
        <v>170.9375431646094</v>
      </c>
      <c r="G174" s="458">
        <v>293.34655458902716</v>
      </c>
      <c r="H174" s="290">
        <v>902079</v>
      </c>
      <c r="I174" s="290">
        <v>1448230</v>
      </c>
    </row>
    <row r="175" spans="1:9" ht="25.5">
      <c r="A175" s="459"/>
      <c r="B175" s="320" t="s">
        <v>1732</v>
      </c>
      <c r="C175" s="271">
        <v>-5096768</v>
      </c>
      <c r="D175" s="271">
        <v>-2969965</v>
      </c>
      <c r="E175" s="271">
        <v>-8712290</v>
      </c>
      <c r="F175" s="457">
        <v>170.9375431646094</v>
      </c>
      <c r="G175" s="457">
        <v>293.34655458902716</v>
      </c>
      <c r="H175" s="271">
        <v>-902079</v>
      </c>
      <c r="I175" s="271">
        <v>-1448230</v>
      </c>
    </row>
    <row r="176" spans="1:9" ht="32.25" customHeight="1">
      <c r="A176" s="459"/>
      <c r="B176" s="329" t="s">
        <v>1784</v>
      </c>
      <c r="C176" s="271"/>
      <c r="D176" s="271"/>
      <c r="E176" s="271"/>
      <c r="F176" s="458"/>
      <c r="G176" s="458"/>
      <c r="H176" s="290"/>
      <c r="I176" s="290"/>
    </row>
    <row r="177" spans="1:9" ht="12.75">
      <c r="A177" s="456" t="s">
        <v>1610</v>
      </c>
      <c r="B177" s="363" t="s">
        <v>1521</v>
      </c>
      <c r="C177" s="290">
        <v>6586987</v>
      </c>
      <c r="D177" s="290">
        <v>5398887</v>
      </c>
      <c r="E177" s="290">
        <v>6001357</v>
      </c>
      <c r="F177" s="458">
        <v>91.10928866263134</v>
      </c>
      <c r="G177" s="458">
        <v>111.15915187704428</v>
      </c>
      <c r="H177" s="290">
        <v>569986</v>
      </c>
      <c r="I177" s="290">
        <v>663992</v>
      </c>
    </row>
    <row r="178" spans="1:9" ht="12.75">
      <c r="A178" s="459"/>
      <c r="B178" s="320" t="s">
        <v>1777</v>
      </c>
      <c r="C178" s="271">
        <v>6586987</v>
      </c>
      <c r="D178" s="271">
        <v>5398887</v>
      </c>
      <c r="E178" s="271">
        <v>6001357</v>
      </c>
      <c r="F178" s="457">
        <v>91.10928866263134</v>
      </c>
      <c r="G178" s="457">
        <v>111.15915187704428</v>
      </c>
      <c r="H178" s="271">
        <v>569986</v>
      </c>
      <c r="I178" s="271">
        <v>663992</v>
      </c>
    </row>
    <row r="179" spans="1:9" ht="38.25">
      <c r="A179" s="459">
        <v>500</v>
      </c>
      <c r="B179" s="461" t="s">
        <v>1766</v>
      </c>
      <c r="C179" s="271">
        <v>6586987</v>
      </c>
      <c r="D179" s="271" t="s">
        <v>1083</v>
      </c>
      <c r="E179" s="271">
        <v>6001357</v>
      </c>
      <c r="F179" s="457">
        <v>91.10928866263134</v>
      </c>
      <c r="G179" s="457" t="s">
        <v>1083</v>
      </c>
      <c r="H179" s="271" t="s">
        <v>1083</v>
      </c>
      <c r="I179" s="271">
        <v>663992</v>
      </c>
    </row>
    <row r="180" spans="1:9" ht="12.75">
      <c r="A180" s="459">
        <v>520</v>
      </c>
      <c r="B180" s="461" t="s">
        <v>1738</v>
      </c>
      <c r="C180" s="271">
        <v>6586187</v>
      </c>
      <c r="D180" s="271" t="s">
        <v>1083</v>
      </c>
      <c r="E180" s="271">
        <v>5991951</v>
      </c>
      <c r="F180" s="457">
        <v>90.97754133005941</v>
      </c>
      <c r="G180" s="457" t="s">
        <v>1083</v>
      </c>
      <c r="H180" s="271" t="s">
        <v>1083</v>
      </c>
      <c r="I180" s="271">
        <v>658574</v>
      </c>
    </row>
    <row r="181" spans="1:9" s="376" customFormat="1" ht="51">
      <c r="A181" s="465">
        <v>523</v>
      </c>
      <c r="B181" s="476" t="s">
        <v>1741</v>
      </c>
      <c r="C181" s="306">
        <v>6586187</v>
      </c>
      <c r="D181" s="306" t="s">
        <v>1083</v>
      </c>
      <c r="E181" s="306">
        <v>5991951</v>
      </c>
      <c r="F181" s="457">
        <v>90.97754133005941</v>
      </c>
      <c r="G181" s="457" t="s">
        <v>1083</v>
      </c>
      <c r="H181" s="271" t="s">
        <v>1083</v>
      </c>
      <c r="I181" s="271">
        <v>658574</v>
      </c>
    </row>
    <row r="182" spans="1:9" ht="38.25">
      <c r="A182" s="459">
        <v>560</v>
      </c>
      <c r="B182" s="461" t="s">
        <v>1747</v>
      </c>
      <c r="C182" s="271">
        <v>50</v>
      </c>
      <c r="D182" s="271" t="s">
        <v>1083</v>
      </c>
      <c r="E182" s="271">
        <v>0</v>
      </c>
      <c r="F182" s="457">
        <v>0</v>
      </c>
      <c r="G182" s="457" t="s">
        <v>1083</v>
      </c>
      <c r="H182" s="271" t="s">
        <v>1083</v>
      </c>
      <c r="I182" s="271">
        <v>0</v>
      </c>
    </row>
    <row r="183" spans="1:9" s="376" customFormat="1" ht="12.75">
      <c r="A183" s="465">
        <v>561</v>
      </c>
      <c r="B183" s="476" t="s">
        <v>1748</v>
      </c>
      <c r="C183" s="306">
        <v>50</v>
      </c>
      <c r="D183" s="306" t="s">
        <v>1083</v>
      </c>
      <c r="E183" s="306">
        <v>0</v>
      </c>
      <c r="F183" s="457">
        <v>0</v>
      </c>
      <c r="G183" s="457" t="s">
        <v>1083</v>
      </c>
      <c r="H183" s="271" t="s">
        <v>1083</v>
      </c>
      <c r="I183" s="271">
        <v>0</v>
      </c>
    </row>
    <row r="184" spans="1:9" ht="25.5">
      <c r="A184" s="459">
        <v>590</v>
      </c>
      <c r="B184" s="461" t="s">
        <v>1769</v>
      </c>
      <c r="C184" s="271">
        <v>750</v>
      </c>
      <c r="D184" s="271" t="s">
        <v>1083</v>
      </c>
      <c r="E184" s="271">
        <v>9406</v>
      </c>
      <c r="F184" s="457">
        <v>1254.1333333333334</v>
      </c>
      <c r="G184" s="457" t="s">
        <v>1083</v>
      </c>
      <c r="H184" s="271" t="s">
        <v>1083</v>
      </c>
      <c r="I184" s="271">
        <v>5418</v>
      </c>
    </row>
    <row r="185" spans="1:9" s="376" customFormat="1" ht="12.75">
      <c r="A185" s="465">
        <v>593</v>
      </c>
      <c r="B185" s="476" t="s">
        <v>1752</v>
      </c>
      <c r="C185" s="306">
        <v>750</v>
      </c>
      <c r="D185" s="306" t="s">
        <v>1083</v>
      </c>
      <c r="E185" s="306">
        <v>310</v>
      </c>
      <c r="F185" s="457">
        <v>41.333333333333336</v>
      </c>
      <c r="G185" s="457" t="s">
        <v>1083</v>
      </c>
      <c r="H185" s="271" t="s">
        <v>1083</v>
      </c>
      <c r="I185" s="271">
        <v>244</v>
      </c>
    </row>
    <row r="186" spans="1:9" s="480" customFormat="1" ht="25.5">
      <c r="A186" s="465">
        <v>599</v>
      </c>
      <c r="B186" s="476" t="s">
        <v>1753</v>
      </c>
      <c r="C186" s="306" t="s">
        <v>1083</v>
      </c>
      <c r="D186" s="306" t="s">
        <v>1083</v>
      </c>
      <c r="E186" s="306">
        <v>9096</v>
      </c>
      <c r="F186" s="457" t="s">
        <v>1083</v>
      </c>
      <c r="G186" s="457" t="s">
        <v>1083</v>
      </c>
      <c r="H186" s="271" t="s">
        <v>1083</v>
      </c>
      <c r="I186" s="271">
        <v>5174</v>
      </c>
    </row>
    <row r="187" spans="1:9" ht="12.75">
      <c r="A187" s="328" t="s">
        <v>1615</v>
      </c>
      <c r="B187" s="363" t="s">
        <v>1616</v>
      </c>
      <c r="C187" s="290">
        <v>5846656</v>
      </c>
      <c r="D187" s="290">
        <v>5429159</v>
      </c>
      <c r="E187" s="290">
        <v>4802646</v>
      </c>
      <c r="F187" s="458">
        <v>82.143467992644</v>
      </c>
      <c r="G187" s="458">
        <v>88.4602200819685</v>
      </c>
      <c r="H187" s="290">
        <v>562791</v>
      </c>
      <c r="I187" s="290">
        <v>574288</v>
      </c>
    </row>
    <row r="188" spans="1:9" ht="25.5">
      <c r="A188" s="314"/>
      <c r="B188" s="327" t="s">
        <v>585</v>
      </c>
      <c r="C188" s="290">
        <v>5846656</v>
      </c>
      <c r="D188" s="290">
        <v>5429159</v>
      </c>
      <c r="E188" s="290">
        <v>4802646</v>
      </c>
      <c r="F188" s="458">
        <v>82.143467992644</v>
      </c>
      <c r="G188" s="458">
        <v>88.4602200819685</v>
      </c>
      <c r="H188" s="290">
        <v>562791</v>
      </c>
      <c r="I188" s="290">
        <v>574288</v>
      </c>
    </row>
    <row r="189" spans="1:9" ht="12.75">
      <c r="A189" s="322">
        <v>1000</v>
      </c>
      <c r="B189" s="324" t="s">
        <v>1617</v>
      </c>
      <c r="C189" s="290">
        <v>758748</v>
      </c>
      <c r="D189" s="290">
        <v>758748</v>
      </c>
      <c r="E189" s="290">
        <v>624709</v>
      </c>
      <c r="F189" s="458">
        <v>82.33418737182832</v>
      </c>
      <c r="G189" s="458" t="s">
        <v>1083</v>
      </c>
      <c r="H189" s="290">
        <v>8748</v>
      </c>
      <c r="I189" s="290">
        <v>0</v>
      </c>
    </row>
    <row r="190" spans="1:9" ht="12.75">
      <c r="A190" s="459">
        <v>1800</v>
      </c>
      <c r="B190" s="461" t="s">
        <v>1722</v>
      </c>
      <c r="C190" s="271">
        <v>758748</v>
      </c>
      <c r="D190" s="271" t="s">
        <v>1083</v>
      </c>
      <c r="E190" s="271">
        <v>624709</v>
      </c>
      <c r="F190" s="457">
        <v>82.33418737182832</v>
      </c>
      <c r="G190" s="457" t="s">
        <v>1083</v>
      </c>
      <c r="H190" s="271" t="s">
        <v>1083</v>
      </c>
      <c r="I190" s="271">
        <v>0</v>
      </c>
    </row>
    <row r="191" spans="1:9" s="460" customFormat="1" ht="25.5">
      <c r="A191" s="322">
        <v>2000</v>
      </c>
      <c r="B191" s="463" t="s">
        <v>1723</v>
      </c>
      <c r="C191" s="290">
        <v>46750</v>
      </c>
      <c r="D191" s="290">
        <v>25293</v>
      </c>
      <c r="E191" s="290">
        <v>10924</v>
      </c>
      <c r="F191" s="458">
        <v>23.366844919786097</v>
      </c>
      <c r="G191" s="458">
        <v>43.189815363934684</v>
      </c>
      <c r="H191" s="290">
        <v>6457</v>
      </c>
      <c r="I191" s="290">
        <v>0</v>
      </c>
    </row>
    <row r="192" spans="1:9" ht="12.75">
      <c r="A192" s="322">
        <v>3000</v>
      </c>
      <c r="B192" s="327" t="s">
        <v>587</v>
      </c>
      <c r="C192" s="290">
        <v>5041158</v>
      </c>
      <c r="D192" s="290">
        <v>4645118</v>
      </c>
      <c r="E192" s="290">
        <v>4167013</v>
      </c>
      <c r="F192" s="458">
        <v>82.65983728341782</v>
      </c>
      <c r="G192" s="458">
        <v>89.70736588392373</v>
      </c>
      <c r="H192" s="290">
        <v>547586</v>
      </c>
      <c r="I192" s="290">
        <v>574288</v>
      </c>
    </row>
    <row r="193" spans="1:9" ht="24.75" customHeight="1">
      <c r="A193" s="459">
        <v>3400</v>
      </c>
      <c r="B193" s="464" t="s">
        <v>1724</v>
      </c>
      <c r="C193" s="271">
        <v>50000</v>
      </c>
      <c r="D193" s="271">
        <v>42500</v>
      </c>
      <c r="E193" s="271">
        <v>18430</v>
      </c>
      <c r="F193" s="457">
        <v>36.86</v>
      </c>
      <c r="G193" s="457">
        <v>43.364705882352936</v>
      </c>
      <c r="H193" s="271">
        <v>3500</v>
      </c>
      <c r="I193" s="271">
        <v>6787</v>
      </c>
    </row>
    <row r="194" spans="1:9" ht="12.75">
      <c r="A194" s="459">
        <v>3500</v>
      </c>
      <c r="B194" s="464" t="s">
        <v>1725</v>
      </c>
      <c r="C194" s="271">
        <v>4087319</v>
      </c>
      <c r="D194" s="271">
        <v>3864198</v>
      </c>
      <c r="E194" s="271">
        <v>3824535</v>
      </c>
      <c r="F194" s="457">
        <v>93.57074894325595</v>
      </c>
      <c r="G194" s="457">
        <v>98.97357744090753</v>
      </c>
      <c r="H194" s="271">
        <v>468739</v>
      </c>
      <c r="I194" s="271">
        <v>539091</v>
      </c>
    </row>
    <row r="195" spans="1:9" s="495" customFormat="1" ht="11.25" customHeight="1" hidden="1">
      <c r="A195" s="492">
        <v>3700</v>
      </c>
      <c r="B195" s="493" t="s">
        <v>1763</v>
      </c>
      <c r="C195" s="494">
        <v>903839</v>
      </c>
      <c r="D195" s="494">
        <v>511899</v>
      </c>
      <c r="E195" s="494">
        <v>324048</v>
      </c>
      <c r="F195" s="484">
        <v>35.85240291689117</v>
      </c>
      <c r="G195" s="484">
        <v>63.30311252805729</v>
      </c>
      <c r="H195" s="485">
        <v>0</v>
      </c>
      <c r="I195" s="485">
        <v>28410</v>
      </c>
    </row>
    <row r="196" spans="1:9" ht="12.75">
      <c r="A196" s="459"/>
      <c r="B196" s="472" t="s">
        <v>1731</v>
      </c>
      <c r="C196" s="290">
        <v>740331</v>
      </c>
      <c r="D196" s="290">
        <v>-30272</v>
      </c>
      <c r="E196" s="290">
        <v>1198711</v>
      </c>
      <c r="F196" s="458" t="s">
        <v>1083</v>
      </c>
      <c r="G196" s="458" t="s">
        <v>1083</v>
      </c>
      <c r="H196" s="290">
        <v>7195</v>
      </c>
      <c r="I196" s="290">
        <v>89704</v>
      </c>
    </row>
    <row r="197" spans="1:9" ht="25.5">
      <c r="A197" s="459"/>
      <c r="B197" s="320" t="s">
        <v>1732</v>
      </c>
      <c r="C197" s="271">
        <v>-740331</v>
      </c>
      <c r="D197" s="271">
        <v>30272</v>
      </c>
      <c r="E197" s="271">
        <v>-1198711</v>
      </c>
      <c r="F197" s="457" t="s">
        <v>1083</v>
      </c>
      <c r="G197" s="457" t="s">
        <v>1083</v>
      </c>
      <c r="H197" s="271">
        <v>-7195</v>
      </c>
      <c r="I197" s="271">
        <v>-89704</v>
      </c>
    </row>
    <row r="198" spans="1:9" ht="31.5" customHeight="1">
      <c r="A198" s="459"/>
      <c r="B198" s="463" t="s">
        <v>570</v>
      </c>
      <c r="C198" s="271"/>
      <c r="D198" s="271"/>
      <c r="E198" s="271"/>
      <c r="F198" s="458"/>
      <c r="G198" s="458"/>
      <c r="H198" s="271"/>
      <c r="I198" s="271"/>
    </row>
    <row r="199" spans="1:9" ht="12.75">
      <c r="A199" s="459"/>
      <c r="B199" s="327" t="s">
        <v>571</v>
      </c>
      <c r="C199" s="290">
        <v>162733426</v>
      </c>
      <c r="D199" s="290">
        <v>133379850</v>
      </c>
      <c r="E199" s="290">
        <v>148475829</v>
      </c>
      <c r="F199" s="458">
        <v>91.23867950767533</v>
      </c>
      <c r="G199" s="458">
        <v>111.31803567030552</v>
      </c>
      <c r="H199" s="290">
        <v>14082867</v>
      </c>
      <c r="I199" s="290">
        <v>16432173</v>
      </c>
    </row>
    <row r="200" spans="1:9" ht="12.75">
      <c r="A200" s="465"/>
      <c r="B200" s="320" t="s">
        <v>572</v>
      </c>
      <c r="C200" s="271">
        <v>162733426</v>
      </c>
      <c r="D200" s="271">
        <v>133379850</v>
      </c>
      <c r="E200" s="271">
        <v>148475829</v>
      </c>
      <c r="F200" s="457">
        <v>91.23867950767533</v>
      </c>
      <c r="G200" s="457">
        <v>111.31803567030552</v>
      </c>
      <c r="H200" s="271">
        <v>14082867</v>
      </c>
      <c r="I200" s="271">
        <v>16432173</v>
      </c>
    </row>
    <row r="201" spans="1:9" ht="38.25">
      <c r="A201" s="459">
        <v>500</v>
      </c>
      <c r="B201" s="461" t="s">
        <v>1766</v>
      </c>
      <c r="C201" s="271">
        <v>162733426</v>
      </c>
      <c r="D201" s="271" t="s">
        <v>1083</v>
      </c>
      <c r="E201" s="271">
        <v>148475829</v>
      </c>
      <c r="F201" s="457">
        <v>91.23867950767533</v>
      </c>
      <c r="G201" s="457" t="s">
        <v>1083</v>
      </c>
      <c r="H201" s="271" t="s">
        <v>1083</v>
      </c>
      <c r="I201" s="271">
        <v>16432173</v>
      </c>
    </row>
    <row r="202" spans="1:9" ht="12.75">
      <c r="A202" s="459">
        <v>520</v>
      </c>
      <c r="B202" s="461" t="s">
        <v>1767</v>
      </c>
      <c r="C202" s="271">
        <v>162634906</v>
      </c>
      <c r="D202" s="271" t="s">
        <v>1083</v>
      </c>
      <c r="E202" s="271">
        <v>147961396</v>
      </c>
      <c r="F202" s="457">
        <v>90.97763797397835</v>
      </c>
      <c r="G202" s="457" t="s">
        <v>1083</v>
      </c>
      <c r="H202" s="271" t="s">
        <v>1083</v>
      </c>
      <c r="I202" s="271">
        <v>16262404</v>
      </c>
    </row>
    <row r="203" spans="1:9" s="376" customFormat="1" ht="38.25">
      <c r="A203" s="465">
        <v>524</v>
      </c>
      <c r="B203" s="476" t="s">
        <v>1742</v>
      </c>
      <c r="C203" s="306">
        <v>162634906</v>
      </c>
      <c r="D203" s="306" t="s">
        <v>1083</v>
      </c>
      <c r="E203" s="306">
        <v>147961304</v>
      </c>
      <c r="F203" s="457">
        <v>90.97758140555632</v>
      </c>
      <c r="G203" s="457" t="s">
        <v>1083</v>
      </c>
      <c r="H203" s="271" t="s">
        <v>1083</v>
      </c>
      <c r="I203" s="271">
        <v>16262392</v>
      </c>
    </row>
    <row r="204" spans="1:9" s="376" customFormat="1" ht="25.5">
      <c r="A204" s="465">
        <v>525</v>
      </c>
      <c r="B204" s="476" t="s">
        <v>1768</v>
      </c>
      <c r="C204" s="306" t="s">
        <v>1083</v>
      </c>
      <c r="D204" s="306" t="s">
        <v>1083</v>
      </c>
      <c r="E204" s="306">
        <v>0</v>
      </c>
      <c r="F204" s="457" t="s">
        <v>1083</v>
      </c>
      <c r="G204" s="457" t="s">
        <v>1083</v>
      </c>
      <c r="H204" s="271" t="s">
        <v>1083</v>
      </c>
      <c r="I204" s="271">
        <v>0</v>
      </c>
    </row>
    <row r="205" spans="1:9" s="480" customFormat="1" ht="25.5">
      <c r="A205" s="465">
        <v>526</v>
      </c>
      <c r="B205" s="476" t="s">
        <v>1744</v>
      </c>
      <c r="C205" s="306" t="s">
        <v>1083</v>
      </c>
      <c r="D205" s="306" t="s">
        <v>1083</v>
      </c>
      <c r="E205" s="306">
        <v>92</v>
      </c>
      <c r="F205" s="457" t="s">
        <v>1083</v>
      </c>
      <c r="G205" s="457" t="s">
        <v>1083</v>
      </c>
      <c r="H205" s="271" t="s">
        <v>1083</v>
      </c>
      <c r="I205" s="271">
        <v>12</v>
      </c>
    </row>
    <row r="206" spans="1:9" ht="38.25">
      <c r="A206" s="459">
        <v>560</v>
      </c>
      <c r="B206" s="461" t="s">
        <v>1747</v>
      </c>
      <c r="C206" s="271">
        <v>80000</v>
      </c>
      <c r="D206" s="271" t="s">
        <v>1083</v>
      </c>
      <c r="E206" s="271">
        <v>147446</v>
      </c>
      <c r="F206" s="457">
        <v>184.3075</v>
      </c>
      <c r="G206" s="457" t="s">
        <v>1083</v>
      </c>
      <c r="H206" s="271" t="s">
        <v>1083</v>
      </c>
      <c r="I206" s="271">
        <v>920</v>
      </c>
    </row>
    <row r="207" spans="1:9" s="376" customFormat="1" ht="12.75">
      <c r="A207" s="465">
        <v>561</v>
      </c>
      <c r="B207" s="476" t="s">
        <v>1748</v>
      </c>
      <c r="C207" s="306">
        <v>80000</v>
      </c>
      <c r="D207" s="306" t="s">
        <v>1083</v>
      </c>
      <c r="E207" s="306">
        <v>147446</v>
      </c>
      <c r="F207" s="457">
        <v>184.3075</v>
      </c>
      <c r="G207" s="457" t="s">
        <v>1083</v>
      </c>
      <c r="H207" s="271" t="s">
        <v>1083</v>
      </c>
      <c r="I207" s="271">
        <v>920</v>
      </c>
    </row>
    <row r="208" spans="1:9" ht="25.5">
      <c r="A208" s="459">
        <v>590</v>
      </c>
      <c r="B208" s="461" t="s">
        <v>1769</v>
      </c>
      <c r="C208" s="271">
        <v>18520</v>
      </c>
      <c r="D208" s="271" t="s">
        <v>1083</v>
      </c>
      <c r="E208" s="271">
        <v>366987</v>
      </c>
      <c r="F208" s="457">
        <v>1981.571274298056</v>
      </c>
      <c r="G208" s="457" t="s">
        <v>1083</v>
      </c>
      <c r="H208" s="271" t="s">
        <v>1083</v>
      </c>
      <c r="I208" s="271">
        <v>168849</v>
      </c>
    </row>
    <row r="209" spans="1:9" s="376" customFormat="1" ht="12.75">
      <c r="A209" s="465">
        <v>593</v>
      </c>
      <c r="B209" s="476" t="s">
        <v>1752</v>
      </c>
      <c r="C209" s="306">
        <v>18520</v>
      </c>
      <c r="D209" s="306" t="s">
        <v>1083</v>
      </c>
      <c r="E209" s="306">
        <v>24041</v>
      </c>
      <c r="F209" s="457">
        <v>129.8110151187905</v>
      </c>
      <c r="G209" s="457" t="s">
        <v>1083</v>
      </c>
      <c r="H209" s="271" t="s">
        <v>1083</v>
      </c>
      <c r="I209" s="271">
        <v>18950</v>
      </c>
    </row>
    <row r="210" spans="1:9" s="480" customFormat="1" ht="25.5">
      <c r="A210" s="465">
        <v>599</v>
      </c>
      <c r="B210" s="476" t="s">
        <v>1753</v>
      </c>
      <c r="C210" s="306" t="s">
        <v>1083</v>
      </c>
      <c r="D210" s="306" t="s">
        <v>1083</v>
      </c>
      <c r="E210" s="306">
        <v>342946</v>
      </c>
      <c r="F210" s="457" t="s">
        <v>1083</v>
      </c>
      <c r="G210" s="457" t="s">
        <v>1083</v>
      </c>
      <c r="H210" s="271" t="s">
        <v>1083</v>
      </c>
      <c r="I210" s="271">
        <v>149899</v>
      </c>
    </row>
    <row r="211" spans="1:9" ht="12.75">
      <c r="A211" s="328" t="s">
        <v>1615</v>
      </c>
      <c r="B211" s="363" t="s">
        <v>1616</v>
      </c>
      <c r="C211" s="290">
        <v>147471222</v>
      </c>
      <c r="D211" s="290">
        <v>131832629</v>
      </c>
      <c r="E211" s="290">
        <v>126309553</v>
      </c>
      <c r="F211" s="458">
        <v>85.6503060644605</v>
      </c>
      <c r="G211" s="458">
        <v>95.8105394378504</v>
      </c>
      <c r="H211" s="290">
        <v>15495924</v>
      </c>
      <c r="I211" s="290">
        <v>14661876</v>
      </c>
    </row>
    <row r="212" spans="1:9" ht="25.5">
      <c r="A212" s="314"/>
      <c r="B212" s="327" t="s">
        <v>585</v>
      </c>
      <c r="C212" s="290">
        <v>147471222</v>
      </c>
      <c r="D212" s="290">
        <v>131832629</v>
      </c>
      <c r="E212" s="290">
        <v>126309553</v>
      </c>
      <c r="F212" s="458">
        <v>85.6503060644605</v>
      </c>
      <c r="G212" s="458">
        <v>95.8105394378504</v>
      </c>
      <c r="H212" s="290">
        <v>15495924</v>
      </c>
      <c r="I212" s="290">
        <v>14661876</v>
      </c>
    </row>
    <row r="213" spans="1:9" ht="12.75">
      <c r="A213" s="322">
        <v>1000</v>
      </c>
      <c r="B213" s="324" t="s">
        <v>1617</v>
      </c>
      <c r="C213" s="290">
        <v>2000000</v>
      </c>
      <c r="D213" s="290">
        <v>2000000</v>
      </c>
      <c r="E213" s="290">
        <v>2000000</v>
      </c>
      <c r="F213" s="458">
        <v>100</v>
      </c>
      <c r="G213" s="458">
        <v>100</v>
      </c>
      <c r="H213" s="290">
        <v>0</v>
      </c>
      <c r="I213" s="290">
        <v>0</v>
      </c>
    </row>
    <row r="214" spans="1:9" ht="12.75">
      <c r="A214" s="459">
        <v>1800</v>
      </c>
      <c r="B214" s="464" t="s">
        <v>573</v>
      </c>
      <c r="C214" s="271">
        <v>2000000</v>
      </c>
      <c r="D214" s="271" t="s">
        <v>1083</v>
      </c>
      <c r="E214" s="271">
        <v>2000000</v>
      </c>
      <c r="F214" s="457">
        <v>100</v>
      </c>
      <c r="G214" s="457" t="s">
        <v>1083</v>
      </c>
      <c r="H214" s="271" t="s">
        <v>1083</v>
      </c>
      <c r="I214" s="271">
        <v>0</v>
      </c>
    </row>
    <row r="215" spans="1:9" ht="25.5">
      <c r="A215" s="322">
        <v>2000</v>
      </c>
      <c r="B215" s="463" t="s">
        <v>1723</v>
      </c>
      <c r="C215" s="290">
        <v>765826</v>
      </c>
      <c r="D215" s="290">
        <v>765826</v>
      </c>
      <c r="E215" s="290">
        <v>684981</v>
      </c>
      <c r="F215" s="458">
        <v>89.44342448545754</v>
      </c>
      <c r="G215" s="458">
        <v>89.44342448545754</v>
      </c>
      <c r="H215" s="290">
        <v>177883</v>
      </c>
      <c r="I215" s="290">
        <v>160981</v>
      </c>
    </row>
    <row r="216" spans="1:9" ht="12" customHeight="1">
      <c r="A216" s="322">
        <v>3000</v>
      </c>
      <c r="B216" s="327" t="s">
        <v>587</v>
      </c>
      <c r="C216" s="290">
        <v>144705396</v>
      </c>
      <c r="D216" s="290">
        <v>129066803</v>
      </c>
      <c r="E216" s="290">
        <v>123624572</v>
      </c>
      <c r="F216" s="458">
        <v>85.43190193128666</v>
      </c>
      <c r="G216" s="458">
        <v>95.78339985689426</v>
      </c>
      <c r="H216" s="290">
        <v>15318041</v>
      </c>
      <c r="I216" s="290">
        <v>14500895</v>
      </c>
    </row>
    <row r="217" spans="1:9" ht="12.75">
      <c r="A217" s="459">
        <v>3500</v>
      </c>
      <c r="B217" s="464" t="s">
        <v>1725</v>
      </c>
      <c r="C217" s="271">
        <v>119066458</v>
      </c>
      <c r="D217" s="271">
        <v>107910568</v>
      </c>
      <c r="E217" s="271">
        <v>102566145</v>
      </c>
      <c r="F217" s="457">
        <v>86.14193008076212</v>
      </c>
      <c r="G217" s="457">
        <v>95.04735903160105</v>
      </c>
      <c r="H217" s="271">
        <v>13232143</v>
      </c>
      <c r="I217" s="271">
        <v>12399762</v>
      </c>
    </row>
    <row r="218" spans="1:9" s="486" customFormat="1" ht="11.25" customHeight="1" hidden="1">
      <c r="A218" s="492">
        <v>3700</v>
      </c>
      <c r="B218" s="493" t="s">
        <v>1763</v>
      </c>
      <c r="C218" s="240">
        <v>25638938</v>
      </c>
      <c r="D218" s="240">
        <v>14904484</v>
      </c>
      <c r="E218" s="240">
        <v>21058427</v>
      </c>
      <c r="F218" s="484">
        <v>82.13455253099798</v>
      </c>
      <c r="G218" s="484">
        <v>141.28920531566206</v>
      </c>
      <c r="H218" s="271">
        <v>0</v>
      </c>
      <c r="I218" s="485">
        <v>-69107956</v>
      </c>
    </row>
    <row r="219" spans="1:9" ht="12.75">
      <c r="A219" s="459"/>
      <c r="B219" s="472" t="s">
        <v>1731</v>
      </c>
      <c r="C219" s="290">
        <v>15262204</v>
      </c>
      <c r="D219" s="290">
        <v>1547221</v>
      </c>
      <c r="E219" s="290">
        <v>22166276</v>
      </c>
      <c r="F219" s="458" t="s">
        <v>1083</v>
      </c>
      <c r="G219" s="458" t="s">
        <v>1083</v>
      </c>
      <c r="H219" s="290">
        <v>-1413057</v>
      </c>
      <c r="I219" s="290">
        <v>1770297</v>
      </c>
    </row>
    <row r="220" spans="1:9" ht="25.5">
      <c r="A220" s="459"/>
      <c r="B220" s="320" t="s">
        <v>1732</v>
      </c>
      <c r="C220" s="271">
        <v>-15262204</v>
      </c>
      <c r="D220" s="271">
        <v>-1547221</v>
      </c>
      <c r="E220" s="271">
        <v>-22166276</v>
      </c>
      <c r="F220" s="457" t="s">
        <v>1083</v>
      </c>
      <c r="G220" s="457" t="s">
        <v>1083</v>
      </c>
      <c r="H220" s="271">
        <v>1413057</v>
      </c>
      <c r="I220" s="271">
        <v>-1770297</v>
      </c>
    </row>
    <row r="221" spans="1:9" ht="34.5" customHeight="1">
      <c r="A221" s="462"/>
      <c r="B221" s="463" t="s">
        <v>574</v>
      </c>
      <c r="C221" s="271"/>
      <c r="D221" s="271"/>
      <c r="E221" s="271"/>
      <c r="F221" s="458"/>
      <c r="G221" s="458"/>
      <c r="H221" s="271"/>
      <c r="I221" s="271"/>
    </row>
    <row r="222" spans="1:9" ht="12.75">
      <c r="A222" s="456" t="s">
        <v>1610</v>
      </c>
      <c r="B222" s="363" t="s">
        <v>1521</v>
      </c>
      <c r="C222" s="290">
        <v>14885721</v>
      </c>
      <c r="D222" s="290">
        <v>11608673</v>
      </c>
      <c r="E222" s="290">
        <v>11293685</v>
      </c>
      <c r="F222" s="458">
        <v>75.86925080753562</v>
      </c>
      <c r="G222" s="458">
        <v>97.28661493006135</v>
      </c>
      <c r="H222" s="290">
        <v>850752</v>
      </c>
      <c r="I222" s="290">
        <v>940329</v>
      </c>
    </row>
    <row r="223" spans="1:9" ht="12.75">
      <c r="A223" s="459"/>
      <c r="B223" s="320" t="s">
        <v>1777</v>
      </c>
      <c r="C223" s="271">
        <v>14859531</v>
      </c>
      <c r="D223" s="271">
        <v>11586848</v>
      </c>
      <c r="E223" s="271">
        <v>11243506</v>
      </c>
      <c r="F223" s="457">
        <v>75.6652817642764</v>
      </c>
      <c r="G223" s="457">
        <v>97.03679551160074</v>
      </c>
      <c r="H223" s="271">
        <v>848570</v>
      </c>
      <c r="I223" s="271">
        <v>930470</v>
      </c>
    </row>
    <row r="224" spans="1:9" ht="38.25">
      <c r="A224" s="459">
        <v>500</v>
      </c>
      <c r="B224" s="461" t="s">
        <v>1766</v>
      </c>
      <c r="C224" s="271">
        <v>306000</v>
      </c>
      <c r="D224" s="271" t="s">
        <v>1083</v>
      </c>
      <c r="E224" s="271">
        <v>426336</v>
      </c>
      <c r="F224" s="457">
        <v>139.32549019607842</v>
      </c>
      <c r="G224" s="457" t="s">
        <v>1083</v>
      </c>
      <c r="H224" s="271" t="s">
        <v>1083</v>
      </c>
      <c r="I224" s="271">
        <v>44953</v>
      </c>
    </row>
    <row r="225" spans="1:9" ht="25.5">
      <c r="A225" s="459">
        <v>590</v>
      </c>
      <c r="B225" s="461" t="s">
        <v>1769</v>
      </c>
      <c r="C225" s="271">
        <v>306000</v>
      </c>
      <c r="D225" s="271" t="s">
        <v>1083</v>
      </c>
      <c r="E225" s="271">
        <v>426336</v>
      </c>
      <c r="F225" s="457">
        <v>139.32549019607842</v>
      </c>
      <c r="G225" s="457" t="s">
        <v>1083</v>
      </c>
      <c r="H225" s="271" t="s">
        <v>1083</v>
      </c>
      <c r="I225" s="271">
        <v>44953</v>
      </c>
    </row>
    <row r="226" spans="1:9" s="376" customFormat="1" ht="25.5">
      <c r="A226" s="465">
        <v>599</v>
      </c>
      <c r="B226" s="476" t="s">
        <v>575</v>
      </c>
      <c r="C226" s="306">
        <v>306000</v>
      </c>
      <c r="D226" s="306" t="s">
        <v>1083</v>
      </c>
      <c r="E226" s="306">
        <v>426336</v>
      </c>
      <c r="F226" s="457">
        <v>139.32549019607842</v>
      </c>
      <c r="G226" s="457" t="s">
        <v>1083</v>
      </c>
      <c r="H226" s="271" t="s">
        <v>1083</v>
      </c>
      <c r="I226" s="271">
        <v>44953</v>
      </c>
    </row>
    <row r="227" spans="1:9" ht="12.75">
      <c r="A227" s="459">
        <v>700</v>
      </c>
      <c r="B227" s="461" t="s">
        <v>1754</v>
      </c>
      <c r="C227" s="271">
        <v>14553531</v>
      </c>
      <c r="D227" s="271" t="s">
        <v>1083</v>
      </c>
      <c r="E227" s="271">
        <v>10817170</v>
      </c>
      <c r="F227" s="457">
        <v>74.3267733445581</v>
      </c>
      <c r="G227" s="457" t="s">
        <v>1083</v>
      </c>
      <c r="H227" s="271" t="s">
        <v>1083</v>
      </c>
      <c r="I227" s="271">
        <v>885517</v>
      </c>
    </row>
    <row r="228" spans="1:9" s="376" customFormat="1" ht="25.5">
      <c r="A228" s="465">
        <v>720</v>
      </c>
      <c r="B228" s="490" t="s">
        <v>576</v>
      </c>
      <c r="C228" s="306">
        <v>13500882</v>
      </c>
      <c r="D228" s="306" t="s">
        <v>1083</v>
      </c>
      <c r="E228" s="306">
        <v>9945000</v>
      </c>
      <c r="F228" s="457">
        <v>73.6618540921993</v>
      </c>
      <c r="G228" s="457" t="s">
        <v>1083</v>
      </c>
      <c r="H228" s="271" t="s">
        <v>1083</v>
      </c>
      <c r="I228" s="271">
        <v>800000</v>
      </c>
    </row>
    <row r="229" spans="1:9" s="376" customFormat="1" ht="38.25">
      <c r="A229" s="465">
        <v>726</v>
      </c>
      <c r="B229" s="476" t="s">
        <v>577</v>
      </c>
      <c r="C229" s="306">
        <v>10158064</v>
      </c>
      <c r="D229" s="306" t="s">
        <v>1083</v>
      </c>
      <c r="E229" s="306">
        <v>7482618</v>
      </c>
      <c r="F229" s="457">
        <v>73.66185131339988</v>
      </c>
      <c r="G229" s="457" t="s">
        <v>1083</v>
      </c>
      <c r="H229" s="271" t="s">
        <v>1083</v>
      </c>
      <c r="I229" s="271">
        <v>601920</v>
      </c>
    </row>
    <row r="230" spans="1:9" s="376" customFormat="1" ht="38.25">
      <c r="A230" s="465">
        <v>727</v>
      </c>
      <c r="B230" s="476" t="s">
        <v>578</v>
      </c>
      <c r="C230" s="306">
        <v>741198</v>
      </c>
      <c r="D230" s="306" t="s">
        <v>1083</v>
      </c>
      <c r="E230" s="306">
        <v>545981</v>
      </c>
      <c r="F230" s="457">
        <v>73.66196346995</v>
      </c>
      <c r="G230" s="457" t="s">
        <v>1083</v>
      </c>
      <c r="H230" s="271" t="s">
        <v>1083</v>
      </c>
      <c r="I230" s="271">
        <v>43920</v>
      </c>
    </row>
    <row r="231" spans="1:9" s="376" customFormat="1" ht="38.25">
      <c r="A231" s="496">
        <v>728</v>
      </c>
      <c r="B231" s="476" t="s">
        <v>579</v>
      </c>
      <c r="C231" s="306">
        <v>101257</v>
      </c>
      <c r="D231" s="306" t="s">
        <v>1083</v>
      </c>
      <c r="E231" s="306">
        <v>74587</v>
      </c>
      <c r="F231" s="457">
        <v>73.6610802216143</v>
      </c>
      <c r="G231" s="457" t="s">
        <v>1083</v>
      </c>
      <c r="H231" s="271" t="s">
        <v>1083</v>
      </c>
      <c r="I231" s="271">
        <v>6000</v>
      </c>
    </row>
    <row r="232" spans="1:9" s="376" customFormat="1" ht="38.25">
      <c r="A232" s="496">
        <v>729</v>
      </c>
      <c r="B232" s="476" t="s">
        <v>580</v>
      </c>
      <c r="C232" s="306">
        <v>2500363</v>
      </c>
      <c r="D232" s="306" t="s">
        <v>1083</v>
      </c>
      <c r="E232" s="306">
        <v>1841814</v>
      </c>
      <c r="F232" s="457">
        <v>73.66186429730404</v>
      </c>
      <c r="G232" s="457" t="s">
        <v>1083</v>
      </c>
      <c r="H232" s="271" t="s">
        <v>1083</v>
      </c>
      <c r="I232" s="271">
        <v>148160</v>
      </c>
    </row>
    <row r="233" spans="1:9" ht="12.75">
      <c r="A233" s="323">
        <v>740</v>
      </c>
      <c r="B233" s="461" t="s">
        <v>1781</v>
      </c>
      <c r="C233" s="271">
        <v>1052649</v>
      </c>
      <c r="D233" s="271" t="s">
        <v>1083</v>
      </c>
      <c r="E233" s="271">
        <v>872170</v>
      </c>
      <c r="F233" s="457">
        <v>82.85477875341162</v>
      </c>
      <c r="G233" s="457" t="s">
        <v>1083</v>
      </c>
      <c r="H233" s="271" t="s">
        <v>1083</v>
      </c>
      <c r="I233" s="271">
        <v>85517</v>
      </c>
    </row>
    <row r="234" spans="1:9" s="376" customFormat="1" ht="54.75" customHeight="1">
      <c r="A234" s="465">
        <v>742</v>
      </c>
      <c r="B234" s="476" t="s">
        <v>1756</v>
      </c>
      <c r="C234" s="306">
        <v>1026209</v>
      </c>
      <c r="D234" s="306" t="s">
        <v>1083</v>
      </c>
      <c r="E234" s="306">
        <v>855170</v>
      </c>
      <c r="F234" s="457">
        <v>83.33292730817992</v>
      </c>
      <c r="G234" s="457" t="s">
        <v>1083</v>
      </c>
      <c r="H234" s="271" t="s">
        <v>1083</v>
      </c>
      <c r="I234" s="271">
        <v>85517</v>
      </c>
    </row>
    <row r="235" spans="1:9" s="376" customFormat="1" ht="51">
      <c r="A235" s="465">
        <v>747</v>
      </c>
      <c r="B235" s="476" t="s">
        <v>1761</v>
      </c>
      <c r="C235" s="306">
        <v>17000</v>
      </c>
      <c r="D235" s="306" t="s">
        <v>1083</v>
      </c>
      <c r="E235" s="306">
        <v>17000</v>
      </c>
      <c r="F235" s="457">
        <v>100</v>
      </c>
      <c r="G235" s="457" t="s">
        <v>1083</v>
      </c>
      <c r="H235" s="271" t="s">
        <v>1083</v>
      </c>
      <c r="I235" s="271">
        <v>0</v>
      </c>
    </row>
    <row r="236" spans="1:9" s="376" customFormat="1" ht="12.75">
      <c r="A236" s="465">
        <v>749</v>
      </c>
      <c r="B236" s="476" t="s">
        <v>1762</v>
      </c>
      <c r="C236" s="306">
        <v>9440</v>
      </c>
      <c r="D236" s="306" t="s">
        <v>1083</v>
      </c>
      <c r="E236" s="306">
        <v>0</v>
      </c>
      <c r="F236" s="457">
        <v>0</v>
      </c>
      <c r="G236" s="457" t="s">
        <v>1083</v>
      </c>
      <c r="H236" s="271" t="s">
        <v>1083</v>
      </c>
      <c r="I236" s="271">
        <v>0</v>
      </c>
    </row>
    <row r="237" spans="1:9" ht="12.75">
      <c r="A237" s="459"/>
      <c r="B237" s="320" t="s">
        <v>1715</v>
      </c>
      <c r="C237" s="271">
        <v>26190</v>
      </c>
      <c r="D237" s="271">
        <v>21825</v>
      </c>
      <c r="E237" s="271">
        <v>50179</v>
      </c>
      <c r="F237" s="457">
        <v>191.59602901870943</v>
      </c>
      <c r="G237" s="457">
        <v>229.9152348224513</v>
      </c>
      <c r="H237" s="271">
        <v>2182</v>
      </c>
      <c r="I237" s="271">
        <v>9859</v>
      </c>
    </row>
    <row r="238" spans="1:9" ht="12.75">
      <c r="A238" s="328" t="s">
        <v>1615</v>
      </c>
      <c r="B238" s="363" t="s">
        <v>1616</v>
      </c>
      <c r="C238" s="290">
        <v>14885721</v>
      </c>
      <c r="D238" s="290">
        <v>11608673</v>
      </c>
      <c r="E238" s="290">
        <v>11048473</v>
      </c>
      <c r="F238" s="458">
        <v>74.22195404575969</v>
      </c>
      <c r="G238" s="458">
        <v>95.17429769965956</v>
      </c>
      <c r="H238" s="290">
        <v>850752</v>
      </c>
      <c r="I238" s="290">
        <v>938951</v>
      </c>
    </row>
    <row r="239" spans="1:9" ht="25.5">
      <c r="A239" s="314"/>
      <c r="B239" s="327" t="s">
        <v>585</v>
      </c>
      <c r="C239" s="290">
        <v>12035857</v>
      </c>
      <c r="D239" s="290">
        <v>9689306</v>
      </c>
      <c r="E239" s="290">
        <v>9383504</v>
      </c>
      <c r="F239" s="458">
        <v>77.9629070036309</v>
      </c>
      <c r="G239" s="458">
        <v>96.8439225678289</v>
      </c>
      <c r="H239" s="290">
        <v>846268</v>
      </c>
      <c r="I239" s="290">
        <v>832001</v>
      </c>
    </row>
    <row r="240" spans="1:9" ht="12.75">
      <c r="A240" s="322">
        <v>1000</v>
      </c>
      <c r="B240" s="324" t="s">
        <v>1617</v>
      </c>
      <c r="C240" s="290">
        <v>11875104</v>
      </c>
      <c r="D240" s="290">
        <v>9602606</v>
      </c>
      <c r="E240" s="290">
        <v>9296967</v>
      </c>
      <c r="F240" s="458">
        <v>78.2895627693029</v>
      </c>
      <c r="G240" s="458">
        <v>96.81712443476282</v>
      </c>
      <c r="H240" s="290">
        <v>846268</v>
      </c>
      <c r="I240" s="290">
        <v>832001</v>
      </c>
    </row>
    <row r="241" spans="1:9" ht="12.75">
      <c r="A241" s="459">
        <v>1100</v>
      </c>
      <c r="B241" s="320" t="s">
        <v>1783</v>
      </c>
      <c r="C241" s="271">
        <v>4744695</v>
      </c>
      <c r="D241" s="271">
        <v>3966200</v>
      </c>
      <c r="E241" s="271">
        <v>3753968</v>
      </c>
      <c r="F241" s="457">
        <v>79.11926899410815</v>
      </c>
      <c r="G241" s="457">
        <v>94.64898391407392</v>
      </c>
      <c r="H241" s="271">
        <v>389200</v>
      </c>
      <c r="I241" s="271">
        <v>353926</v>
      </c>
    </row>
    <row r="242" spans="1:9" ht="12.75">
      <c r="A242" s="459">
        <v>1800</v>
      </c>
      <c r="B242" s="464" t="s">
        <v>573</v>
      </c>
      <c r="C242" s="271">
        <v>958374</v>
      </c>
      <c r="D242" s="271" t="s">
        <v>1083</v>
      </c>
      <c r="E242" s="271">
        <v>479425</v>
      </c>
      <c r="F242" s="457">
        <v>50.02483372879482</v>
      </c>
      <c r="G242" s="457" t="s">
        <v>1083</v>
      </c>
      <c r="H242" s="271" t="s">
        <v>1083</v>
      </c>
      <c r="I242" s="271">
        <v>0</v>
      </c>
    </row>
    <row r="243" spans="1:9" ht="25.5">
      <c r="A243" s="322">
        <v>2000</v>
      </c>
      <c r="B243" s="463" t="s">
        <v>1723</v>
      </c>
      <c r="C243" s="290">
        <v>160753</v>
      </c>
      <c r="D243" s="290">
        <v>86700</v>
      </c>
      <c r="E243" s="290">
        <v>86537</v>
      </c>
      <c r="F243" s="458">
        <v>53.83227684708839</v>
      </c>
      <c r="G243" s="458" t="s">
        <v>1083</v>
      </c>
      <c r="H243" s="290">
        <v>0</v>
      </c>
      <c r="I243" s="290">
        <v>0</v>
      </c>
    </row>
    <row r="244" spans="1:9" ht="25.5">
      <c r="A244" s="468"/>
      <c r="B244" s="327" t="s">
        <v>1672</v>
      </c>
      <c r="C244" s="290">
        <v>2849864</v>
      </c>
      <c r="D244" s="290">
        <v>1919367</v>
      </c>
      <c r="E244" s="290">
        <v>1664969</v>
      </c>
      <c r="F244" s="458">
        <v>58.422752805046144</v>
      </c>
      <c r="G244" s="458">
        <v>86.745734400977</v>
      </c>
      <c r="H244" s="290">
        <v>4484</v>
      </c>
      <c r="I244" s="290">
        <v>106950</v>
      </c>
    </row>
    <row r="245" spans="1:9" ht="25.5">
      <c r="A245" s="469" t="s">
        <v>1730</v>
      </c>
      <c r="B245" s="470" t="s">
        <v>1656</v>
      </c>
      <c r="C245" s="290">
        <v>21365</v>
      </c>
      <c r="D245" s="290">
        <v>21365</v>
      </c>
      <c r="E245" s="290">
        <v>17647</v>
      </c>
      <c r="F245" s="458">
        <v>82.59770652937047</v>
      </c>
      <c r="G245" s="458">
        <v>82.59770652937047</v>
      </c>
      <c r="H245" s="290">
        <v>0</v>
      </c>
      <c r="I245" s="290">
        <v>0</v>
      </c>
    </row>
    <row r="246" spans="1:9" ht="12.75">
      <c r="A246" s="322">
        <v>7000</v>
      </c>
      <c r="B246" s="471" t="s">
        <v>1659</v>
      </c>
      <c r="C246" s="290">
        <v>2828499</v>
      </c>
      <c r="D246" s="290">
        <v>1898002</v>
      </c>
      <c r="E246" s="290">
        <v>1647322</v>
      </c>
      <c r="F246" s="458">
        <v>58.24014786641254</v>
      </c>
      <c r="G246" s="458">
        <v>86.79242698374395</v>
      </c>
      <c r="H246" s="290">
        <v>4484</v>
      </c>
      <c r="I246" s="290">
        <v>106950</v>
      </c>
    </row>
    <row r="247" spans="1:9" ht="12.75">
      <c r="A247" s="459"/>
      <c r="B247" s="472" t="s">
        <v>1731</v>
      </c>
      <c r="C247" s="290">
        <v>0</v>
      </c>
      <c r="D247" s="497">
        <v>0</v>
      </c>
      <c r="E247" s="290">
        <v>245212</v>
      </c>
      <c r="F247" s="458" t="s">
        <v>1083</v>
      </c>
      <c r="G247" s="458" t="s">
        <v>1083</v>
      </c>
      <c r="H247" s="290">
        <v>0</v>
      </c>
      <c r="I247" s="290">
        <v>1378</v>
      </c>
    </row>
    <row r="248" spans="1:9" ht="25.5">
      <c r="A248" s="459"/>
      <c r="B248" s="320" t="s">
        <v>1732</v>
      </c>
      <c r="C248" s="271">
        <v>0</v>
      </c>
      <c r="D248" s="498">
        <v>0</v>
      </c>
      <c r="E248" s="271">
        <v>-245212</v>
      </c>
      <c r="F248" s="457" t="s">
        <v>1083</v>
      </c>
      <c r="G248" s="457" t="s">
        <v>1083</v>
      </c>
      <c r="H248" s="271">
        <v>0</v>
      </c>
      <c r="I248" s="271">
        <v>-1378</v>
      </c>
    </row>
    <row r="249" spans="3:9" ht="12.75">
      <c r="C249" s="344"/>
      <c r="D249" s="499"/>
      <c r="E249" s="344"/>
      <c r="F249" s="500"/>
      <c r="G249" s="500"/>
      <c r="H249" s="501"/>
      <c r="I249" s="501"/>
    </row>
    <row r="250" spans="1:9" s="495" customFormat="1" ht="12.75" hidden="1">
      <c r="A250" s="502"/>
      <c r="B250" s="503" t="s">
        <v>581</v>
      </c>
      <c r="C250" s="304">
        <f>C104</f>
        <v>43965839</v>
      </c>
      <c r="D250" s="304">
        <f>D104</f>
        <v>25554835</v>
      </c>
      <c r="E250" s="304">
        <f>E104</f>
        <v>34864346</v>
      </c>
      <c r="F250" s="504">
        <f>(E250/C250)*100</f>
        <v>79.29871644209952</v>
      </c>
      <c r="G250" s="504">
        <f>G104</f>
        <v>136.42954845922503</v>
      </c>
      <c r="H250" s="505">
        <f>D250-'[1]Septembris'!D248</f>
        <v>25554835</v>
      </c>
      <c r="I250" s="505">
        <f>E250-'[1]Septembris'!E248</f>
        <v>34864346</v>
      </c>
    </row>
    <row r="251" spans="2:9" ht="13.5">
      <c r="B251" s="506" t="s">
        <v>588</v>
      </c>
      <c r="C251" s="507"/>
      <c r="D251" s="507"/>
      <c r="F251" s="508">
        <f>E104</f>
        <v>34864346</v>
      </c>
      <c r="G251" s="509"/>
      <c r="H251" s="442"/>
      <c r="I251" s="287"/>
    </row>
    <row r="252" ht="13.5">
      <c r="B252" s="510"/>
    </row>
    <row r="256" spans="2:9" ht="12.75">
      <c r="B256" s="511"/>
      <c r="C256" s="512"/>
      <c r="D256" s="513"/>
      <c r="E256" s="513"/>
      <c r="F256" s="513"/>
      <c r="G256" s="513"/>
      <c r="H256" s="513"/>
      <c r="I256" s="304"/>
    </row>
    <row r="257" spans="2:9" ht="12.75">
      <c r="B257" s="511"/>
      <c r="C257" s="512"/>
      <c r="D257" s="513"/>
      <c r="E257" s="513"/>
      <c r="F257" s="513"/>
      <c r="G257" s="513"/>
      <c r="H257" s="513"/>
      <c r="I257" s="304"/>
    </row>
    <row r="258" spans="2:9" ht="12.75">
      <c r="B258" s="511"/>
      <c r="C258" s="512"/>
      <c r="D258" s="513"/>
      <c r="E258" s="513"/>
      <c r="F258" s="513"/>
      <c r="G258" s="513"/>
      <c r="H258" s="513"/>
      <c r="I258" s="304"/>
    </row>
    <row r="259" spans="2:9" ht="12.75">
      <c r="B259" s="511"/>
      <c r="C259" s="512"/>
      <c r="D259" s="513"/>
      <c r="E259" s="513"/>
      <c r="F259" s="513"/>
      <c r="G259" s="513"/>
      <c r="H259" s="513"/>
      <c r="I259" s="304"/>
    </row>
    <row r="260" spans="1:9" ht="15">
      <c r="A260" s="247" t="s">
        <v>582</v>
      </c>
      <c r="B260" s="514"/>
      <c r="E260" s="515"/>
      <c r="F260" s="257"/>
      <c r="G260" s="257"/>
      <c r="I260" s="516" t="s">
        <v>13</v>
      </c>
    </row>
    <row r="261" spans="1:9" ht="15">
      <c r="A261" s="247"/>
      <c r="B261" s="517"/>
      <c r="E261" s="515"/>
      <c r="F261" s="257"/>
      <c r="G261" s="257"/>
      <c r="H261" s="287"/>
      <c r="I261" s="518"/>
    </row>
    <row r="262" spans="1:9" ht="12" customHeight="1">
      <c r="A262" s="117"/>
      <c r="B262" s="285"/>
      <c r="E262" s="515"/>
      <c r="F262" s="257"/>
      <c r="G262" s="257"/>
      <c r="H262" s="287"/>
      <c r="I262" s="287"/>
    </row>
    <row r="263" spans="5:9" ht="12.75">
      <c r="E263" s="515"/>
      <c r="F263" s="257"/>
      <c r="G263" s="257"/>
      <c r="H263" s="287"/>
      <c r="I263" s="287"/>
    </row>
    <row r="264" spans="5:9" ht="12.75">
      <c r="E264" s="515"/>
      <c r="F264" s="257"/>
      <c r="G264" s="257"/>
      <c r="H264" s="287"/>
      <c r="I264" s="287"/>
    </row>
    <row r="265" spans="1:9" ht="12.75">
      <c r="A265" s="33" t="s">
        <v>583</v>
      </c>
      <c r="F265" s="257"/>
      <c r="G265" s="54"/>
      <c r="H265" s="54"/>
      <c r="I265" s="54"/>
    </row>
    <row r="266" spans="1:9" ht="12.75">
      <c r="A266" s="519"/>
      <c r="F266" s="257"/>
      <c r="G266" s="54"/>
      <c r="H266" s="54"/>
      <c r="I266" s="54"/>
    </row>
    <row r="267" spans="3:9" ht="15">
      <c r="C267" s="520"/>
      <c r="D267" s="520"/>
      <c r="E267" s="349"/>
      <c r="F267" s="520"/>
      <c r="G267" s="349"/>
      <c r="H267" s="349"/>
      <c r="I267" s="349"/>
    </row>
    <row r="268" spans="2:9" ht="15">
      <c r="B268" s="521"/>
      <c r="C268" s="520"/>
      <c r="D268" s="349"/>
      <c r="E268" s="522"/>
      <c r="F268" s="523"/>
      <c r="G268" s="349"/>
      <c r="I268" s="520"/>
    </row>
    <row r="269" spans="2:9" ht="15.75">
      <c r="B269" s="524"/>
      <c r="C269" s="525"/>
      <c r="D269" s="281"/>
      <c r="F269" s="54"/>
      <c r="G269" s="281"/>
      <c r="H269" s="281"/>
      <c r="I269" s="281"/>
    </row>
    <row r="270" ht="12.75">
      <c r="B270" s="521"/>
    </row>
    <row r="271" ht="12.75">
      <c r="B271" s="205"/>
    </row>
    <row r="275" spans="3:8" ht="12.75">
      <c r="C275" s="507"/>
      <c r="D275" s="507"/>
      <c r="E275" s="515"/>
      <c r="F275" s="54"/>
      <c r="G275" s="515"/>
      <c r="H275" s="54"/>
    </row>
    <row r="276" spans="3:8" ht="12.75">
      <c r="C276" s="442"/>
      <c r="D276" s="507"/>
      <c r="E276" s="507"/>
      <c r="F276" s="526"/>
      <c r="G276" s="509"/>
      <c r="H276" s="442"/>
    </row>
    <row r="277" spans="4:8" ht="12.75">
      <c r="D277" s="54"/>
      <c r="E277" s="509"/>
      <c r="F277" s="526"/>
      <c r="G277" s="526"/>
      <c r="H277" s="507"/>
    </row>
    <row r="278" spans="3:9" ht="12.75">
      <c r="C278" s="515"/>
      <c r="D278" s="509"/>
      <c r="F278" s="509"/>
      <c r="G278" s="509"/>
      <c r="H278" s="509"/>
      <c r="I278" s="509"/>
    </row>
  </sheetData>
  <mergeCells count="7">
    <mergeCell ref="A7:I7"/>
    <mergeCell ref="A9:I9"/>
    <mergeCell ref="A10:I10"/>
    <mergeCell ref="A2:I2"/>
    <mergeCell ref="A3:I3"/>
    <mergeCell ref="A4:I4"/>
    <mergeCell ref="A5:I5"/>
  </mergeCells>
  <printOptions/>
  <pageMargins left="0.8267716535433072" right="0.35433070866141736" top="0.7874015748031497" bottom="0.7874015748031497" header="0.5118110236220472" footer="0.5118110236220472"/>
  <pageSetup firstPageNumber="25" useFirstPageNumber="1" horizontalDpi="600" verticalDpi="600" orientation="portrait" paperSize="9" scale="7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00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66.140625" style="25" customWidth="1"/>
    <col min="2" max="2" width="16.7109375" style="53" customWidth="1"/>
    <col min="3" max="3" width="16.00390625" style="25" customWidth="1"/>
  </cols>
  <sheetData>
    <row r="1" spans="1:12" ht="12.75">
      <c r="A1" s="1111" t="s">
        <v>1066</v>
      </c>
      <c r="B1" s="1111"/>
      <c r="C1" s="1111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>
      <c r="A2" s="1112" t="s">
        <v>1067</v>
      </c>
      <c r="B2" s="1112"/>
      <c r="C2" s="1112"/>
      <c r="D2" s="3"/>
      <c r="E2" s="3"/>
      <c r="F2" s="3"/>
      <c r="G2" s="3"/>
      <c r="H2" s="3"/>
      <c r="I2" s="3"/>
      <c r="J2" s="3"/>
      <c r="K2" s="3"/>
      <c r="L2" s="3"/>
    </row>
    <row r="3" spans="1:12" ht="3.75" customHeight="1">
      <c r="A3" s="7"/>
      <c r="B3" s="8"/>
      <c r="C3" s="9"/>
      <c r="D3" s="3"/>
      <c r="E3" s="3"/>
      <c r="F3" s="3"/>
      <c r="G3" s="3"/>
      <c r="H3" s="3"/>
      <c r="I3" s="3"/>
      <c r="J3" s="3"/>
      <c r="K3" s="3"/>
      <c r="L3" s="3"/>
    </row>
    <row r="4" spans="1:3" s="3" customFormat="1" ht="12.75">
      <c r="A4" s="1113" t="s">
        <v>1068</v>
      </c>
      <c r="B4" s="1113"/>
      <c r="C4" s="1113"/>
    </row>
    <row r="5" spans="1:3" s="3" customFormat="1" ht="12.75">
      <c r="A5" s="12"/>
      <c r="B5" s="42"/>
      <c r="C5" s="11"/>
    </row>
    <row r="6" spans="1:3" s="15" customFormat="1" ht="17.25" customHeight="1">
      <c r="A6" s="1114" t="s">
        <v>1069</v>
      </c>
      <c r="B6" s="1114"/>
      <c r="C6" s="1114"/>
    </row>
    <row r="7" spans="1:3" s="15" customFormat="1" ht="33.75" customHeight="1">
      <c r="A7" s="1116" t="s">
        <v>589</v>
      </c>
      <c r="B7" s="1108"/>
      <c r="C7" s="1108"/>
    </row>
    <row r="8" spans="1:3" s="15" customFormat="1" ht="17.25" customHeight="1">
      <c r="A8" s="1109" t="s">
        <v>1402</v>
      </c>
      <c r="B8" s="1109"/>
      <c r="C8" s="1109"/>
    </row>
    <row r="9" spans="1:3" s="19" customFormat="1" ht="12.75">
      <c r="A9" s="1110" t="s">
        <v>1072</v>
      </c>
      <c r="B9" s="1110"/>
      <c r="C9" s="1110"/>
    </row>
    <row r="10" spans="1:3" s="19" customFormat="1" ht="12.75">
      <c r="A10" s="23" t="s">
        <v>1073</v>
      </c>
      <c r="B10" s="33"/>
      <c r="C10" s="21" t="s">
        <v>1074</v>
      </c>
    </row>
    <row r="11" spans="1:3" ht="12.75">
      <c r="A11" s="52"/>
      <c r="B11" s="527"/>
      <c r="C11" s="528" t="s">
        <v>590</v>
      </c>
    </row>
    <row r="12" spans="1:3" ht="10.5" customHeight="1">
      <c r="A12" s="52"/>
      <c r="B12" s="527"/>
      <c r="C12" s="528"/>
    </row>
    <row r="13" spans="1:3" ht="12.75">
      <c r="A13" s="529"/>
      <c r="B13" s="336"/>
      <c r="C13" s="257" t="s">
        <v>17</v>
      </c>
    </row>
    <row r="14" spans="1:3" ht="25.5">
      <c r="A14" s="288" t="s">
        <v>1076</v>
      </c>
      <c r="B14" s="321" t="s">
        <v>20</v>
      </c>
      <c r="C14" s="321" t="s">
        <v>22</v>
      </c>
    </row>
    <row r="15" spans="1:3" ht="12.75">
      <c r="A15" s="453">
        <v>1</v>
      </c>
      <c r="B15" s="530">
        <v>2</v>
      </c>
      <c r="C15" s="530">
        <v>3</v>
      </c>
    </row>
    <row r="16" spans="1:3" ht="13.5" customHeight="1">
      <c r="A16" s="294" t="s">
        <v>591</v>
      </c>
      <c r="B16" s="295">
        <v>3939373</v>
      </c>
      <c r="C16" s="295">
        <v>643715</v>
      </c>
    </row>
    <row r="17" spans="1:3" ht="13.5" customHeight="1">
      <c r="A17" s="463" t="s">
        <v>592</v>
      </c>
      <c r="B17" s="295">
        <v>3925310</v>
      </c>
      <c r="C17" s="295">
        <v>415739</v>
      </c>
    </row>
    <row r="18" spans="1:3" ht="13.5" customHeight="1">
      <c r="A18" s="309" t="s">
        <v>1527</v>
      </c>
      <c r="B18" s="298">
        <v>3278914</v>
      </c>
      <c r="C18" s="298">
        <v>367829</v>
      </c>
    </row>
    <row r="19" spans="1:3" ht="13.5" customHeight="1">
      <c r="A19" s="273" t="s">
        <v>593</v>
      </c>
      <c r="B19" s="298">
        <v>3214444</v>
      </c>
      <c r="C19" s="298">
        <v>364696</v>
      </c>
    </row>
    <row r="20" spans="1:3" ht="13.5" customHeight="1">
      <c r="A20" s="320" t="s">
        <v>1716</v>
      </c>
      <c r="B20" s="298">
        <v>403704</v>
      </c>
      <c r="C20" s="298">
        <v>44371</v>
      </c>
    </row>
    <row r="21" spans="1:3" ht="13.5" customHeight="1">
      <c r="A21" s="320" t="s">
        <v>594</v>
      </c>
      <c r="B21" s="298">
        <v>2810740</v>
      </c>
      <c r="C21" s="298">
        <v>320325</v>
      </c>
    </row>
    <row r="22" spans="1:3" ht="13.5" customHeight="1" hidden="1">
      <c r="A22" s="273" t="s">
        <v>595</v>
      </c>
      <c r="B22" s="298">
        <v>242112</v>
      </c>
      <c r="C22" s="298">
        <v>0</v>
      </c>
    </row>
    <row r="23" spans="1:3" ht="13.5" customHeight="1">
      <c r="A23" s="320" t="s">
        <v>596</v>
      </c>
      <c r="B23" s="298">
        <v>64470</v>
      </c>
      <c r="C23" s="298">
        <v>3133</v>
      </c>
    </row>
    <row r="24" spans="1:3" ht="12.75">
      <c r="A24" s="320" t="s">
        <v>597</v>
      </c>
      <c r="B24" s="298">
        <v>4255</v>
      </c>
      <c r="C24" s="298">
        <v>95</v>
      </c>
    </row>
    <row r="25" spans="1:3" ht="13.5" customHeight="1">
      <c r="A25" s="320" t="s">
        <v>598</v>
      </c>
      <c r="B25" s="298">
        <v>38515</v>
      </c>
      <c r="C25" s="298">
        <v>3038</v>
      </c>
    </row>
    <row r="26" spans="1:3" ht="13.5" customHeight="1" hidden="1">
      <c r="A26" s="320" t="s">
        <v>599</v>
      </c>
      <c r="B26" s="298">
        <v>247968</v>
      </c>
      <c r="C26" s="298">
        <v>0</v>
      </c>
    </row>
    <row r="27" spans="1:3" ht="13.5" customHeight="1" hidden="1">
      <c r="A27" s="320" t="s">
        <v>600</v>
      </c>
      <c r="B27" s="298">
        <v>257956</v>
      </c>
      <c r="C27" s="298">
        <v>0</v>
      </c>
    </row>
    <row r="28" spans="1:3" ht="13.5" customHeight="1">
      <c r="A28" s="309" t="s">
        <v>601</v>
      </c>
      <c r="B28" s="298">
        <v>646396</v>
      </c>
      <c r="C28" s="298">
        <v>47910</v>
      </c>
    </row>
    <row r="29" spans="1:3" ht="13.5" customHeight="1">
      <c r="A29" s="320" t="s">
        <v>1538</v>
      </c>
      <c r="B29" s="298">
        <v>646396</v>
      </c>
      <c r="C29" s="298">
        <v>47910</v>
      </c>
    </row>
    <row r="30" spans="1:3" ht="13.5" customHeight="1" hidden="1">
      <c r="A30" s="320" t="s">
        <v>1539</v>
      </c>
      <c r="B30" s="298">
        <v>0</v>
      </c>
      <c r="C30" s="298">
        <v>0</v>
      </c>
    </row>
    <row r="31" spans="1:3" ht="13.5" customHeight="1">
      <c r="A31" s="320" t="s">
        <v>1541</v>
      </c>
      <c r="B31" s="298">
        <v>14063</v>
      </c>
      <c r="C31" s="298">
        <v>227976</v>
      </c>
    </row>
    <row r="32" spans="1:3" ht="12.75">
      <c r="A32" s="320" t="s">
        <v>602</v>
      </c>
      <c r="B32" s="498">
        <v>-14063</v>
      </c>
      <c r="C32" s="498">
        <v>-227976</v>
      </c>
    </row>
    <row r="33" spans="1:3" ht="13.5" customHeight="1">
      <c r="A33" s="320"/>
      <c r="B33" s="270"/>
      <c r="C33" s="497"/>
    </row>
    <row r="34" spans="1:3" ht="13.5" customHeight="1" hidden="1">
      <c r="A34" s="329" t="s">
        <v>603</v>
      </c>
      <c r="B34" s="270"/>
      <c r="C34" s="497"/>
    </row>
    <row r="35" spans="1:3" ht="13.5" customHeight="1" hidden="1">
      <c r="A35" s="294" t="s">
        <v>604</v>
      </c>
      <c r="B35" s="265"/>
      <c r="C35" s="497">
        <v>0</v>
      </c>
    </row>
    <row r="36" spans="1:3" ht="13.5" customHeight="1" hidden="1">
      <c r="A36" s="463" t="s">
        <v>1551</v>
      </c>
      <c r="B36" s="265">
        <v>0</v>
      </c>
      <c r="C36" s="497">
        <v>0</v>
      </c>
    </row>
    <row r="37" spans="1:3" ht="13.5" customHeight="1" hidden="1">
      <c r="A37" s="309" t="s">
        <v>1527</v>
      </c>
      <c r="B37" s="270">
        <v>0</v>
      </c>
      <c r="C37" s="498">
        <v>0</v>
      </c>
    </row>
    <row r="38" spans="1:3" ht="13.5" customHeight="1" hidden="1">
      <c r="A38" s="273" t="s">
        <v>593</v>
      </c>
      <c r="B38" s="270">
        <v>0</v>
      </c>
      <c r="C38" s="498">
        <v>0</v>
      </c>
    </row>
    <row r="39" spans="1:3" ht="13.5" customHeight="1" hidden="1">
      <c r="A39" s="320" t="s">
        <v>1716</v>
      </c>
      <c r="B39" s="270"/>
      <c r="C39" s="498">
        <v>0</v>
      </c>
    </row>
    <row r="40" spans="1:3" ht="13.5" customHeight="1" hidden="1">
      <c r="A40" s="320" t="s">
        <v>594</v>
      </c>
      <c r="B40" s="270"/>
      <c r="C40" s="498">
        <v>0</v>
      </c>
    </row>
    <row r="41" spans="1:3" ht="13.5" customHeight="1" hidden="1">
      <c r="A41" s="320" t="s">
        <v>605</v>
      </c>
      <c r="B41" s="270"/>
      <c r="C41" s="498">
        <v>0</v>
      </c>
    </row>
    <row r="42" spans="1:3" ht="13.5" customHeight="1" hidden="1">
      <c r="A42" s="320" t="s">
        <v>596</v>
      </c>
      <c r="B42" s="270">
        <v>0</v>
      </c>
      <c r="C42" s="498">
        <v>0</v>
      </c>
    </row>
    <row r="43" spans="1:3" ht="12.75" hidden="1">
      <c r="A43" s="320" t="s">
        <v>597</v>
      </c>
      <c r="B43" s="270"/>
      <c r="C43" s="498">
        <v>0</v>
      </c>
    </row>
    <row r="44" spans="1:3" ht="13.5" customHeight="1" hidden="1">
      <c r="A44" s="320" t="s">
        <v>598</v>
      </c>
      <c r="B44" s="270"/>
      <c r="C44" s="498">
        <v>0</v>
      </c>
    </row>
    <row r="45" spans="1:3" ht="13.5" customHeight="1" hidden="1">
      <c r="A45" s="320" t="s">
        <v>599</v>
      </c>
      <c r="B45" s="270"/>
      <c r="C45" s="498">
        <v>0</v>
      </c>
    </row>
    <row r="46" spans="1:3" ht="13.5" customHeight="1" hidden="1">
      <c r="A46" s="320" t="s">
        <v>600</v>
      </c>
      <c r="B46" s="270"/>
      <c r="C46" s="498">
        <v>0</v>
      </c>
    </row>
    <row r="47" spans="1:3" ht="13.5" customHeight="1" hidden="1">
      <c r="A47" s="309" t="s">
        <v>601</v>
      </c>
      <c r="B47" s="270">
        <v>0</v>
      </c>
      <c r="C47" s="498">
        <v>0</v>
      </c>
    </row>
    <row r="48" spans="1:3" ht="13.5" customHeight="1" hidden="1">
      <c r="A48" s="320" t="s">
        <v>1538</v>
      </c>
      <c r="B48" s="270"/>
      <c r="C48" s="498">
        <v>0</v>
      </c>
    </row>
    <row r="49" spans="1:3" ht="13.5" customHeight="1" hidden="1">
      <c r="A49" s="320" t="s">
        <v>1539</v>
      </c>
      <c r="B49" s="270"/>
      <c r="C49" s="498">
        <v>0</v>
      </c>
    </row>
    <row r="50" spans="1:3" ht="13.5" customHeight="1" hidden="1">
      <c r="A50" s="320" t="s">
        <v>1541</v>
      </c>
      <c r="B50" s="270">
        <v>0</v>
      </c>
      <c r="C50" s="498">
        <v>0</v>
      </c>
    </row>
    <row r="51" spans="1:3" ht="12.75" hidden="1">
      <c r="A51" s="320" t="s">
        <v>602</v>
      </c>
      <c r="B51" s="270">
        <v>0</v>
      </c>
      <c r="C51" s="498">
        <v>0</v>
      </c>
    </row>
    <row r="52" spans="1:3" ht="13.5" customHeight="1">
      <c r="A52" s="329" t="s">
        <v>606</v>
      </c>
      <c r="B52" s="265"/>
      <c r="C52" s="497"/>
    </row>
    <row r="53" spans="1:3" ht="13.5" customHeight="1">
      <c r="A53" s="294" t="s">
        <v>604</v>
      </c>
      <c r="B53" s="265">
        <v>1101</v>
      </c>
      <c r="C53" s="498">
        <v>-249</v>
      </c>
    </row>
    <row r="54" spans="1:3" ht="13.5" customHeight="1">
      <c r="A54" s="463" t="s">
        <v>1551</v>
      </c>
      <c r="B54" s="265">
        <v>1101</v>
      </c>
      <c r="C54" s="498">
        <v>0</v>
      </c>
    </row>
    <row r="55" spans="1:3" ht="13.5" customHeight="1">
      <c r="A55" s="309" t="s">
        <v>1527</v>
      </c>
      <c r="B55" s="270">
        <v>1101</v>
      </c>
      <c r="C55" s="498">
        <v>0</v>
      </c>
    </row>
    <row r="56" spans="1:3" ht="13.5" customHeight="1">
      <c r="A56" s="273" t="s">
        <v>593</v>
      </c>
      <c r="B56" s="270">
        <v>1101</v>
      </c>
      <c r="C56" s="498">
        <v>0</v>
      </c>
    </row>
    <row r="57" spans="1:3" ht="13.5" customHeight="1">
      <c r="A57" s="320" t="s">
        <v>1716</v>
      </c>
      <c r="B57" s="270">
        <v>150</v>
      </c>
      <c r="C57" s="498">
        <v>0</v>
      </c>
    </row>
    <row r="58" spans="1:3" ht="13.5" customHeight="1">
      <c r="A58" s="320" t="s">
        <v>594</v>
      </c>
      <c r="B58" s="270">
        <v>951</v>
      </c>
      <c r="C58" s="498">
        <v>0</v>
      </c>
    </row>
    <row r="59" spans="1:3" ht="13.5" customHeight="1" hidden="1">
      <c r="A59" s="320" t="s">
        <v>605</v>
      </c>
      <c r="B59" s="270"/>
      <c r="C59" s="498">
        <v>0</v>
      </c>
    </row>
    <row r="60" spans="1:3" ht="13.5" customHeight="1" hidden="1">
      <c r="A60" s="320" t="s">
        <v>596</v>
      </c>
      <c r="B60" s="270">
        <v>0</v>
      </c>
      <c r="C60" s="498">
        <v>0</v>
      </c>
    </row>
    <row r="61" spans="1:3" ht="12.75" hidden="1">
      <c r="A61" s="320" t="s">
        <v>597</v>
      </c>
      <c r="B61" s="270"/>
      <c r="C61" s="498">
        <v>0</v>
      </c>
    </row>
    <row r="62" spans="1:3" ht="13.5" customHeight="1" hidden="1">
      <c r="A62" s="320" t="s">
        <v>598</v>
      </c>
      <c r="B62" s="270"/>
      <c r="C62" s="498">
        <v>0</v>
      </c>
    </row>
    <row r="63" spans="1:3" ht="13.5" customHeight="1" hidden="1">
      <c r="A63" s="320" t="s">
        <v>599</v>
      </c>
      <c r="B63" s="270"/>
      <c r="C63" s="498">
        <v>0</v>
      </c>
    </row>
    <row r="64" spans="1:3" ht="13.5" customHeight="1" hidden="1">
      <c r="A64" s="320" t="s">
        <v>600</v>
      </c>
      <c r="B64" s="270"/>
      <c r="C64" s="498">
        <v>0</v>
      </c>
    </row>
    <row r="65" spans="1:3" ht="13.5" customHeight="1" hidden="1">
      <c r="A65" s="309" t="s">
        <v>601</v>
      </c>
      <c r="B65" s="270">
        <v>0</v>
      </c>
      <c r="C65" s="498">
        <v>0</v>
      </c>
    </row>
    <row r="66" spans="1:3" ht="13.5" customHeight="1" hidden="1">
      <c r="A66" s="320" t="s">
        <v>1538</v>
      </c>
      <c r="B66" s="270"/>
      <c r="C66" s="498">
        <v>0</v>
      </c>
    </row>
    <row r="67" spans="1:3" ht="13.5" customHeight="1" hidden="1">
      <c r="A67" s="320" t="s">
        <v>1539</v>
      </c>
      <c r="B67" s="270"/>
      <c r="C67" s="498">
        <v>0</v>
      </c>
    </row>
    <row r="68" spans="1:3" ht="13.5" customHeight="1">
      <c r="A68" s="320" t="s">
        <v>1541</v>
      </c>
      <c r="B68" s="270">
        <v>0</v>
      </c>
      <c r="C68" s="498">
        <v>-249</v>
      </c>
    </row>
    <row r="69" spans="1:3" ht="12.75">
      <c r="A69" s="320" t="s">
        <v>602</v>
      </c>
      <c r="B69" s="270">
        <v>0</v>
      </c>
      <c r="C69" s="498">
        <v>249</v>
      </c>
    </row>
    <row r="70" spans="1:3" ht="15" customHeight="1">
      <c r="A70" s="329" t="s">
        <v>607</v>
      </c>
      <c r="B70" s="265"/>
      <c r="C70" s="497"/>
    </row>
    <row r="71" spans="1:3" ht="13.5" customHeight="1">
      <c r="A71" s="294" t="s">
        <v>604</v>
      </c>
      <c r="B71" s="265">
        <v>68739</v>
      </c>
      <c r="C71" s="497">
        <v>18458</v>
      </c>
    </row>
    <row r="72" spans="1:3" ht="13.5" customHeight="1">
      <c r="A72" s="463" t="s">
        <v>1551</v>
      </c>
      <c r="B72" s="265">
        <v>54652</v>
      </c>
      <c r="C72" s="497">
        <v>254</v>
      </c>
    </row>
    <row r="73" spans="1:3" ht="13.5" customHeight="1">
      <c r="A73" s="309" t="s">
        <v>1527</v>
      </c>
      <c r="B73" s="270">
        <v>54652</v>
      </c>
      <c r="C73" s="498">
        <v>254</v>
      </c>
    </row>
    <row r="74" spans="1:3" ht="13.5" customHeight="1">
      <c r="A74" s="273" t="s">
        <v>593</v>
      </c>
      <c r="B74" s="270">
        <v>54652</v>
      </c>
      <c r="C74" s="498">
        <v>254</v>
      </c>
    </row>
    <row r="75" spans="1:3" ht="13.5" customHeight="1">
      <c r="A75" s="320" t="s">
        <v>1716</v>
      </c>
      <c r="B75" s="270">
        <v>1367</v>
      </c>
      <c r="C75" s="498">
        <v>1259</v>
      </c>
    </row>
    <row r="76" spans="1:3" ht="13.5" customHeight="1">
      <c r="A76" s="320" t="s">
        <v>594</v>
      </c>
      <c r="B76" s="270">
        <v>53285</v>
      </c>
      <c r="C76" s="498">
        <v>-1005</v>
      </c>
    </row>
    <row r="77" spans="1:3" ht="13.5" customHeight="1" hidden="1">
      <c r="A77" s="320" t="s">
        <v>605</v>
      </c>
      <c r="B77" s="270"/>
      <c r="C77" s="498">
        <v>0</v>
      </c>
    </row>
    <row r="78" spans="1:3" ht="13.5" customHeight="1" hidden="1">
      <c r="A78" s="320" t="s">
        <v>596</v>
      </c>
      <c r="B78" s="270">
        <v>0</v>
      </c>
      <c r="C78" s="498">
        <v>0</v>
      </c>
    </row>
    <row r="79" spans="1:3" ht="13.5" customHeight="1" hidden="1">
      <c r="A79" s="320" t="s">
        <v>597</v>
      </c>
      <c r="B79" s="270"/>
      <c r="C79" s="498">
        <v>0</v>
      </c>
    </row>
    <row r="80" spans="1:3" ht="13.5" customHeight="1" hidden="1">
      <c r="A80" s="320" t="s">
        <v>598</v>
      </c>
      <c r="B80" s="270"/>
      <c r="C80" s="498">
        <v>0</v>
      </c>
    </row>
    <row r="81" spans="1:3" ht="13.5" customHeight="1" hidden="1">
      <c r="A81" s="320" t="s">
        <v>599</v>
      </c>
      <c r="B81" s="270"/>
      <c r="C81" s="498">
        <v>0</v>
      </c>
    </row>
    <row r="82" spans="1:3" ht="13.5" customHeight="1" hidden="1">
      <c r="A82" s="320" t="s">
        <v>600</v>
      </c>
      <c r="B82" s="270"/>
      <c r="C82" s="498">
        <v>0</v>
      </c>
    </row>
    <row r="83" spans="1:3" ht="13.5" customHeight="1" hidden="1">
      <c r="A83" s="309" t="s">
        <v>601</v>
      </c>
      <c r="B83" s="270">
        <v>0</v>
      </c>
      <c r="C83" s="498">
        <v>0</v>
      </c>
    </row>
    <row r="84" spans="1:3" ht="13.5" customHeight="1" hidden="1">
      <c r="A84" s="320" t="s">
        <v>1538</v>
      </c>
      <c r="B84" s="270"/>
      <c r="C84" s="498">
        <v>0</v>
      </c>
    </row>
    <row r="85" spans="1:3" ht="13.5" customHeight="1" hidden="1">
      <c r="A85" s="320" t="s">
        <v>1539</v>
      </c>
      <c r="B85" s="270"/>
      <c r="C85" s="498">
        <v>0</v>
      </c>
    </row>
    <row r="86" spans="1:3" ht="13.5" customHeight="1">
      <c r="A86" s="320" t="s">
        <v>1541</v>
      </c>
      <c r="B86" s="270">
        <v>14087</v>
      </c>
      <c r="C86" s="498">
        <v>18204</v>
      </c>
    </row>
    <row r="87" spans="1:3" ht="12.75">
      <c r="A87" s="320" t="s">
        <v>602</v>
      </c>
      <c r="B87" s="498">
        <v>-14087</v>
      </c>
      <c r="C87" s="498">
        <v>-18204</v>
      </c>
    </row>
    <row r="88" spans="1:3" ht="15" customHeight="1">
      <c r="A88" s="329" t="s">
        <v>608</v>
      </c>
      <c r="B88" s="265"/>
      <c r="C88" s="497"/>
    </row>
    <row r="89" spans="1:3" ht="15" customHeight="1">
      <c r="A89" s="294" t="s">
        <v>604</v>
      </c>
      <c r="B89" s="265">
        <v>2807</v>
      </c>
      <c r="C89" s="497">
        <v>1584</v>
      </c>
    </row>
    <row r="90" spans="1:3" ht="13.5" customHeight="1">
      <c r="A90" s="463" t="s">
        <v>1551</v>
      </c>
      <c r="B90" s="265">
        <v>1300</v>
      </c>
      <c r="C90" s="497">
        <v>70</v>
      </c>
    </row>
    <row r="91" spans="1:3" ht="15" customHeight="1">
      <c r="A91" s="309" t="s">
        <v>1527</v>
      </c>
      <c r="B91" s="270">
        <v>166</v>
      </c>
      <c r="C91" s="498">
        <v>70</v>
      </c>
    </row>
    <row r="92" spans="1:3" ht="15" customHeight="1">
      <c r="A92" s="273" t="s">
        <v>593</v>
      </c>
      <c r="B92" s="270">
        <v>166</v>
      </c>
      <c r="C92" s="498">
        <v>70</v>
      </c>
    </row>
    <row r="93" spans="1:3" ht="15" customHeight="1">
      <c r="A93" s="320" t="s">
        <v>1716</v>
      </c>
      <c r="B93" s="267">
        <v>132</v>
      </c>
      <c r="C93" s="498">
        <v>41</v>
      </c>
    </row>
    <row r="94" spans="1:3" ht="15" customHeight="1">
      <c r="A94" s="320" t="s">
        <v>594</v>
      </c>
      <c r="B94" s="270">
        <v>34</v>
      </c>
      <c r="C94" s="498">
        <v>29</v>
      </c>
    </row>
    <row r="95" spans="1:3" ht="15" customHeight="1" hidden="1">
      <c r="A95" s="320" t="s">
        <v>605</v>
      </c>
      <c r="B95" s="270"/>
      <c r="C95" s="498">
        <v>0</v>
      </c>
    </row>
    <row r="96" spans="1:3" ht="15" customHeight="1" hidden="1">
      <c r="A96" s="320" t="s">
        <v>596</v>
      </c>
      <c r="B96" s="270">
        <v>0</v>
      </c>
      <c r="C96" s="498">
        <v>0</v>
      </c>
    </row>
    <row r="97" spans="1:3" ht="15" customHeight="1" hidden="1">
      <c r="A97" s="320" t="s">
        <v>597</v>
      </c>
      <c r="B97" s="270"/>
      <c r="C97" s="498">
        <v>0</v>
      </c>
    </row>
    <row r="98" spans="1:3" ht="15" customHeight="1" hidden="1">
      <c r="A98" s="320" t="s">
        <v>598</v>
      </c>
      <c r="B98" s="270"/>
      <c r="C98" s="498">
        <v>0</v>
      </c>
    </row>
    <row r="99" spans="1:3" ht="15" customHeight="1" hidden="1">
      <c r="A99" s="320" t="s">
        <v>599</v>
      </c>
      <c r="B99" s="270"/>
      <c r="C99" s="498">
        <v>0</v>
      </c>
    </row>
    <row r="100" spans="1:3" ht="15" customHeight="1" hidden="1">
      <c r="A100" s="320" t="s">
        <v>600</v>
      </c>
      <c r="B100" s="270"/>
      <c r="C100" s="498">
        <v>0</v>
      </c>
    </row>
    <row r="101" spans="1:3" ht="15" customHeight="1">
      <c r="A101" s="309" t="s">
        <v>601</v>
      </c>
      <c r="B101" s="270">
        <v>1134</v>
      </c>
      <c r="C101" s="498">
        <v>0</v>
      </c>
    </row>
    <row r="102" spans="1:3" ht="15" customHeight="1">
      <c r="A102" s="320" t="s">
        <v>1538</v>
      </c>
      <c r="B102" s="270">
        <v>1134</v>
      </c>
      <c r="C102" s="498">
        <v>0</v>
      </c>
    </row>
    <row r="103" spans="1:3" ht="15" customHeight="1" hidden="1">
      <c r="A103" s="320" t="s">
        <v>1539</v>
      </c>
      <c r="B103" s="270"/>
      <c r="C103" s="498">
        <v>0</v>
      </c>
    </row>
    <row r="104" spans="1:3" ht="15" customHeight="1">
      <c r="A104" s="320" t="s">
        <v>1541</v>
      </c>
      <c r="B104" s="270">
        <v>1507</v>
      </c>
      <c r="C104" s="498">
        <v>1514</v>
      </c>
    </row>
    <row r="105" spans="1:3" ht="12.75">
      <c r="A105" s="320" t="s">
        <v>602</v>
      </c>
      <c r="B105" s="270">
        <v>-1507</v>
      </c>
      <c r="C105" s="498">
        <v>-1514</v>
      </c>
    </row>
    <row r="106" spans="1:3" ht="13.5" customHeight="1">
      <c r="A106" s="329" t="s">
        <v>609</v>
      </c>
      <c r="B106" s="265"/>
      <c r="C106" s="497"/>
    </row>
    <row r="107" spans="1:3" ht="13.5" customHeight="1">
      <c r="A107" s="294" t="s">
        <v>604</v>
      </c>
      <c r="B107" s="265">
        <v>5124</v>
      </c>
      <c r="C107" s="497">
        <v>2985</v>
      </c>
    </row>
    <row r="108" spans="1:3" ht="13.5" customHeight="1">
      <c r="A108" s="463" t="s">
        <v>1551</v>
      </c>
      <c r="B108" s="265">
        <v>5451</v>
      </c>
      <c r="C108" s="497">
        <v>485</v>
      </c>
    </row>
    <row r="109" spans="1:3" ht="13.5" customHeight="1">
      <c r="A109" s="309" t="s">
        <v>1527</v>
      </c>
      <c r="B109" s="270">
        <v>4425</v>
      </c>
      <c r="C109" s="498">
        <v>0</v>
      </c>
    </row>
    <row r="110" spans="1:3" ht="13.5" customHeight="1">
      <c r="A110" s="273" t="s">
        <v>593</v>
      </c>
      <c r="B110" s="270">
        <v>4425</v>
      </c>
      <c r="C110" s="498">
        <v>0</v>
      </c>
    </row>
    <row r="111" spans="1:3" ht="13.5" customHeight="1">
      <c r="A111" s="320" t="s">
        <v>1716</v>
      </c>
      <c r="B111" s="270">
        <v>300</v>
      </c>
      <c r="C111" s="498">
        <v>0</v>
      </c>
    </row>
    <row r="112" spans="1:3" ht="13.5" customHeight="1">
      <c r="A112" s="320" t="s">
        <v>594</v>
      </c>
      <c r="B112" s="270">
        <v>4125</v>
      </c>
      <c r="C112" s="498">
        <v>0</v>
      </c>
    </row>
    <row r="113" spans="1:3" ht="13.5" customHeight="1" hidden="1">
      <c r="A113" s="320" t="s">
        <v>605</v>
      </c>
      <c r="B113" s="270"/>
      <c r="C113" s="498">
        <v>0</v>
      </c>
    </row>
    <row r="114" spans="1:3" ht="13.5" customHeight="1" hidden="1">
      <c r="A114" s="320" t="s">
        <v>596</v>
      </c>
      <c r="B114" s="270">
        <v>0</v>
      </c>
      <c r="C114" s="498">
        <v>0</v>
      </c>
    </row>
    <row r="115" spans="1:3" ht="13.5" customHeight="1" hidden="1">
      <c r="A115" s="320" t="s">
        <v>597</v>
      </c>
      <c r="B115" s="270"/>
      <c r="C115" s="498">
        <v>0</v>
      </c>
    </row>
    <row r="116" spans="1:3" ht="13.5" customHeight="1" hidden="1">
      <c r="A116" s="320" t="s">
        <v>598</v>
      </c>
      <c r="B116" s="270"/>
      <c r="C116" s="498">
        <v>0</v>
      </c>
    </row>
    <row r="117" spans="1:3" ht="13.5" customHeight="1" hidden="1">
      <c r="A117" s="320" t="s">
        <v>599</v>
      </c>
      <c r="B117" s="270"/>
      <c r="C117" s="498">
        <v>0</v>
      </c>
    </row>
    <row r="118" spans="1:3" ht="13.5" customHeight="1" hidden="1">
      <c r="A118" s="320" t="s">
        <v>600</v>
      </c>
      <c r="B118" s="270"/>
      <c r="C118" s="498">
        <v>0</v>
      </c>
    </row>
    <row r="119" spans="1:3" ht="13.5" customHeight="1">
      <c r="A119" s="309" t="s">
        <v>601</v>
      </c>
      <c r="B119" s="270">
        <v>1026</v>
      </c>
      <c r="C119" s="498">
        <v>485</v>
      </c>
    </row>
    <row r="120" spans="1:3" ht="13.5" customHeight="1">
      <c r="A120" s="320" t="s">
        <v>1538</v>
      </c>
      <c r="B120" s="270">
        <v>1026</v>
      </c>
      <c r="C120" s="498">
        <v>485</v>
      </c>
    </row>
    <row r="121" spans="1:3" ht="13.5" customHeight="1" hidden="1">
      <c r="A121" s="320" t="s">
        <v>1539</v>
      </c>
      <c r="B121" s="265"/>
      <c r="C121" s="498">
        <v>0</v>
      </c>
    </row>
    <row r="122" spans="1:3" ht="13.5" customHeight="1">
      <c r="A122" s="320" t="s">
        <v>1541</v>
      </c>
      <c r="B122" s="270">
        <v>-327</v>
      </c>
      <c r="C122" s="498">
        <v>2500</v>
      </c>
    </row>
    <row r="123" spans="1:3" ht="12.75">
      <c r="A123" s="320" t="s">
        <v>602</v>
      </c>
      <c r="B123" s="498">
        <v>327</v>
      </c>
      <c r="C123" s="498">
        <v>-2500</v>
      </c>
    </row>
    <row r="124" spans="1:3" ht="13.5" customHeight="1">
      <c r="A124" s="329" t="s">
        <v>610</v>
      </c>
      <c r="B124" s="270"/>
      <c r="C124" s="497"/>
    </row>
    <row r="125" spans="1:3" ht="13.5" customHeight="1">
      <c r="A125" s="294" t="s">
        <v>604</v>
      </c>
      <c r="B125" s="265">
        <v>305587</v>
      </c>
      <c r="C125" s="497">
        <v>167935</v>
      </c>
    </row>
    <row r="126" spans="1:3" ht="13.5" customHeight="1">
      <c r="A126" s="463" t="s">
        <v>1551</v>
      </c>
      <c r="B126" s="265">
        <v>144638</v>
      </c>
      <c r="C126" s="497">
        <v>20427</v>
      </c>
    </row>
    <row r="127" spans="1:3" ht="13.5" customHeight="1">
      <c r="A127" s="309" t="s">
        <v>1527</v>
      </c>
      <c r="B127" s="270">
        <v>123230</v>
      </c>
      <c r="C127" s="498">
        <v>20427</v>
      </c>
    </row>
    <row r="128" spans="1:3" ht="13.5" customHeight="1">
      <c r="A128" s="273" t="s">
        <v>593</v>
      </c>
      <c r="B128" s="270">
        <v>123230</v>
      </c>
      <c r="C128" s="498">
        <v>20427</v>
      </c>
    </row>
    <row r="129" spans="1:3" ht="13.5" customHeight="1">
      <c r="A129" s="320" t="s">
        <v>1716</v>
      </c>
      <c r="B129" s="270">
        <v>4695</v>
      </c>
      <c r="C129" s="498">
        <v>0</v>
      </c>
    </row>
    <row r="130" spans="1:3" ht="13.5" customHeight="1">
      <c r="A130" s="320" t="s">
        <v>594</v>
      </c>
      <c r="B130" s="270">
        <v>118535</v>
      </c>
      <c r="C130" s="498">
        <v>20427</v>
      </c>
    </row>
    <row r="131" spans="1:3" ht="13.5" customHeight="1" hidden="1">
      <c r="A131" s="320" t="s">
        <v>605</v>
      </c>
      <c r="B131" s="270"/>
      <c r="C131" s="498">
        <v>0</v>
      </c>
    </row>
    <row r="132" spans="1:3" ht="13.5" customHeight="1" hidden="1">
      <c r="A132" s="320" t="s">
        <v>596</v>
      </c>
      <c r="B132" s="270">
        <v>0</v>
      </c>
      <c r="C132" s="498">
        <v>0</v>
      </c>
    </row>
    <row r="133" spans="1:3" ht="13.5" customHeight="1" hidden="1">
      <c r="A133" s="320" t="s">
        <v>597</v>
      </c>
      <c r="B133" s="270"/>
      <c r="C133" s="498">
        <v>0</v>
      </c>
    </row>
    <row r="134" spans="1:3" ht="13.5" customHeight="1" hidden="1">
      <c r="A134" s="320" t="s">
        <v>598</v>
      </c>
      <c r="B134" s="270"/>
      <c r="C134" s="498">
        <v>0</v>
      </c>
    </row>
    <row r="135" spans="1:3" ht="13.5" customHeight="1" hidden="1">
      <c r="A135" s="320" t="s">
        <v>599</v>
      </c>
      <c r="B135" s="270"/>
      <c r="C135" s="498">
        <v>0</v>
      </c>
    </row>
    <row r="136" spans="1:3" ht="13.5" customHeight="1" hidden="1">
      <c r="A136" s="320" t="s">
        <v>600</v>
      </c>
      <c r="B136" s="270"/>
      <c r="C136" s="498">
        <v>0</v>
      </c>
    </row>
    <row r="137" spans="1:3" ht="13.5" customHeight="1">
      <c r="A137" s="309" t="s">
        <v>601</v>
      </c>
      <c r="B137" s="270">
        <v>21408</v>
      </c>
      <c r="C137" s="498">
        <v>0</v>
      </c>
    </row>
    <row r="138" spans="1:3" ht="13.5" customHeight="1">
      <c r="A138" s="320" t="s">
        <v>1538</v>
      </c>
      <c r="B138" s="270">
        <v>21408</v>
      </c>
      <c r="C138" s="498">
        <v>0</v>
      </c>
    </row>
    <row r="139" spans="1:3" ht="15" customHeight="1" hidden="1">
      <c r="A139" s="320" t="s">
        <v>1539</v>
      </c>
      <c r="B139" s="270"/>
      <c r="C139" s="498">
        <v>0</v>
      </c>
    </row>
    <row r="140" spans="1:3" ht="15" customHeight="1">
      <c r="A140" s="320" t="s">
        <v>1541</v>
      </c>
      <c r="B140" s="270">
        <v>160949</v>
      </c>
      <c r="C140" s="498">
        <v>147508</v>
      </c>
    </row>
    <row r="141" spans="1:3" ht="12.75">
      <c r="A141" s="320" t="s">
        <v>602</v>
      </c>
      <c r="B141" s="498">
        <v>-160949</v>
      </c>
      <c r="C141" s="498">
        <v>-147508</v>
      </c>
    </row>
    <row r="142" spans="1:3" ht="13.5" customHeight="1">
      <c r="A142" s="329" t="s">
        <v>611</v>
      </c>
      <c r="B142" s="270"/>
      <c r="C142" s="497"/>
    </row>
    <row r="143" spans="1:3" ht="13.5" customHeight="1">
      <c r="A143" s="294" t="s">
        <v>604</v>
      </c>
      <c r="B143" s="265">
        <v>225614</v>
      </c>
      <c r="C143" s="497">
        <v>102485</v>
      </c>
    </row>
    <row r="144" spans="1:3" ht="13.5" customHeight="1">
      <c r="A144" s="463" t="s">
        <v>1551</v>
      </c>
      <c r="B144" s="265">
        <v>167657</v>
      </c>
      <c r="C144" s="497">
        <v>20739</v>
      </c>
    </row>
    <row r="145" spans="1:3" ht="13.5" customHeight="1">
      <c r="A145" s="309" t="s">
        <v>1527</v>
      </c>
      <c r="B145" s="270">
        <v>167657</v>
      </c>
      <c r="C145" s="498">
        <v>20739</v>
      </c>
    </row>
    <row r="146" spans="1:3" ht="13.5" customHeight="1">
      <c r="A146" s="273" t="s">
        <v>593</v>
      </c>
      <c r="B146" s="270">
        <v>151813</v>
      </c>
      <c r="C146" s="498">
        <v>20739</v>
      </c>
    </row>
    <row r="147" spans="1:3" ht="13.5" customHeight="1" hidden="1">
      <c r="A147" s="320" t="s">
        <v>1716</v>
      </c>
      <c r="B147" s="270">
        <v>0</v>
      </c>
      <c r="C147" s="498">
        <v>0</v>
      </c>
    </row>
    <row r="148" spans="1:3" ht="13.5" customHeight="1">
      <c r="A148" s="320" t="s">
        <v>612</v>
      </c>
      <c r="B148" s="270">
        <v>151813</v>
      </c>
      <c r="C148" s="498">
        <v>20739</v>
      </c>
    </row>
    <row r="149" spans="1:3" ht="13.5" customHeight="1" hidden="1">
      <c r="A149" s="320" t="s">
        <v>605</v>
      </c>
      <c r="B149" s="270"/>
      <c r="C149" s="498">
        <v>0</v>
      </c>
    </row>
    <row r="150" spans="1:3" ht="13.5" customHeight="1">
      <c r="A150" s="320" t="s">
        <v>596</v>
      </c>
      <c r="B150" s="270">
        <v>15844</v>
      </c>
      <c r="C150" s="498">
        <v>0</v>
      </c>
    </row>
    <row r="151" spans="1:3" ht="13.5" customHeight="1" hidden="1">
      <c r="A151" s="320" t="s">
        <v>597</v>
      </c>
      <c r="B151" s="270"/>
      <c r="C151" s="498">
        <v>0</v>
      </c>
    </row>
    <row r="152" spans="1:3" ht="13.5" customHeight="1" hidden="1">
      <c r="A152" s="320" t="s">
        <v>598</v>
      </c>
      <c r="B152" s="270"/>
      <c r="C152" s="498">
        <v>0</v>
      </c>
    </row>
    <row r="153" spans="1:3" ht="13.5" customHeight="1" hidden="1">
      <c r="A153" s="320" t="s">
        <v>599</v>
      </c>
      <c r="B153" s="265"/>
      <c r="C153" s="498">
        <v>0</v>
      </c>
    </row>
    <row r="154" spans="1:3" ht="13.5" customHeight="1">
      <c r="A154" s="320" t="s">
        <v>600</v>
      </c>
      <c r="B154" s="270">
        <v>15844</v>
      </c>
      <c r="C154" s="498">
        <v>0</v>
      </c>
    </row>
    <row r="155" spans="1:3" ht="13.5" customHeight="1" hidden="1">
      <c r="A155" s="309" t="s">
        <v>601</v>
      </c>
      <c r="B155" s="270">
        <v>0</v>
      </c>
      <c r="C155" s="498">
        <v>0</v>
      </c>
    </row>
    <row r="156" spans="1:3" ht="13.5" customHeight="1" hidden="1">
      <c r="A156" s="320" t="s">
        <v>1538</v>
      </c>
      <c r="B156" s="270"/>
      <c r="C156" s="498">
        <v>0</v>
      </c>
    </row>
    <row r="157" spans="1:3" ht="13.5" customHeight="1" hidden="1">
      <c r="A157" s="320" t="s">
        <v>1539</v>
      </c>
      <c r="B157" s="270"/>
      <c r="C157" s="498">
        <v>0</v>
      </c>
    </row>
    <row r="158" spans="1:3" ht="13.5" customHeight="1">
      <c r="A158" s="320" t="s">
        <v>1541</v>
      </c>
      <c r="B158" s="270">
        <v>57957</v>
      </c>
      <c r="C158" s="498">
        <v>81746</v>
      </c>
    </row>
    <row r="159" spans="1:3" ht="12.75">
      <c r="A159" s="320" t="s">
        <v>602</v>
      </c>
      <c r="B159" s="498">
        <v>-57957</v>
      </c>
      <c r="C159" s="498">
        <v>-81746</v>
      </c>
    </row>
    <row r="160" spans="1:3" ht="13.5" customHeight="1">
      <c r="A160" s="329" t="s">
        <v>613</v>
      </c>
      <c r="B160" s="270"/>
      <c r="C160" s="497"/>
    </row>
    <row r="161" spans="1:3" ht="13.5" customHeight="1">
      <c r="A161" s="294" t="s">
        <v>604</v>
      </c>
      <c r="B161" s="265">
        <v>183458</v>
      </c>
      <c r="C161" s="497">
        <v>100555</v>
      </c>
    </row>
    <row r="162" spans="1:3" ht="13.5" customHeight="1">
      <c r="A162" s="463" t="s">
        <v>1551</v>
      </c>
      <c r="B162" s="265">
        <v>102077</v>
      </c>
      <c r="C162" s="497">
        <v>31136</v>
      </c>
    </row>
    <row r="163" spans="1:3" ht="13.5" customHeight="1">
      <c r="A163" s="309" t="s">
        <v>1527</v>
      </c>
      <c r="B163" s="270">
        <v>69632</v>
      </c>
      <c r="C163" s="498">
        <v>11136</v>
      </c>
    </row>
    <row r="164" spans="1:3" ht="13.5" customHeight="1">
      <c r="A164" s="273" t="s">
        <v>593</v>
      </c>
      <c r="B164" s="270">
        <v>69632</v>
      </c>
      <c r="C164" s="498">
        <v>11136</v>
      </c>
    </row>
    <row r="165" spans="1:3" ht="13.5" customHeight="1">
      <c r="A165" s="320" t="s">
        <v>1716</v>
      </c>
      <c r="B165" s="270">
        <v>11877</v>
      </c>
      <c r="C165" s="498">
        <v>1230</v>
      </c>
    </row>
    <row r="166" spans="1:3" ht="13.5" customHeight="1">
      <c r="A166" s="320" t="s">
        <v>612</v>
      </c>
      <c r="B166" s="270">
        <v>57755</v>
      </c>
      <c r="C166" s="498">
        <v>9906</v>
      </c>
    </row>
    <row r="167" spans="1:3" ht="13.5" customHeight="1" hidden="1">
      <c r="A167" s="320" t="s">
        <v>605</v>
      </c>
      <c r="B167" s="270"/>
      <c r="C167" s="498">
        <v>0</v>
      </c>
    </row>
    <row r="168" spans="1:3" ht="13.5" customHeight="1" hidden="1">
      <c r="A168" s="320" t="s">
        <v>596</v>
      </c>
      <c r="B168" s="270">
        <v>0</v>
      </c>
      <c r="C168" s="498">
        <v>0</v>
      </c>
    </row>
    <row r="169" spans="1:3" ht="12.75" hidden="1">
      <c r="A169" s="320" t="s">
        <v>597</v>
      </c>
      <c r="B169" s="270">
        <v>0</v>
      </c>
      <c r="C169" s="498">
        <v>0</v>
      </c>
    </row>
    <row r="170" spans="1:3" ht="13.5" customHeight="1" hidden="1">
      <c r="A170" s="320" t="s">
        <v>614</v>
      </c>
      <c r="B170" s="270"/>
      <c r="C170" s="498">
        <v>0</v>
      </c>
    </row>
    <row r="171" spans="1:3" ht="13.5" customHeight="1" hidden="1">
      <c r="A171" s="320" t="s">
        <v>599</v>
      </c>
      <c r="B171" s="270">
        <v>0</v>
      </c>
      <c r="C171" s="498">
        <v>0</v>
      </c>
    </row>
    <row r="172" spans="1:3" ht="13.5" customHeight="1" hidden="1">
      <c r="A172" s="320" t="s">
        <v>600</v>
      </c>
      <c r="B172" s="270"/>
      <c r="C172" s="498">
        <v>0</v>
      </c>
    </row>
    <row r="173" spans="1:3" ht="13.5" customHeight="1">
      <c r="A173" s="309" t="s">
        <v>601</v>
      </c>
      <c r="B173" s="270">
        <v>32445</v>
      </c>
      <c r="C173" s="498">
        <v>20000</v>
      </c>
    </row>
    <row r="174" spans="1:3" ht="13.5" customHeight="1">
      <c r="A174" s="320" t="s">
        <v>1538</v>
      </c>
      <c r="B174" s="270">
        <v>32445</v>
      </c>
      <c r="C174" s="498">
        <v>20000</v>
      </c>
    </row>
    <row r="175" spans="1:3" ht="13.5" customHeight="1" hidden="1">
      <c r="A175" s="320" t="s">
        <v>1539</v>
      </c>
      <c r="B175" s="270">
        <v>0</v>
      </c>
      <c r="C175" s="498">
        <v>0</v>
      </c>
    </row>
    <row r="176" spans="1:3" ht="13.5" customHeight="1">
      <c r="A176" s="320" t="s">
        <v>1541</v>
      </c>
      <c r="B176" s="270">
        <v>81381</v>
      </c>
      <c r="C176" s="498">
        <v>69419</v>
      </c>
    </row>
    <row r="177" spans="1:3" ht="12.75">
      <c r="A177" s="320" t="s">
        <v>602</v>
      </c>
      <c r="B177" s="498">
        <v>-81381</v>
      </c>
      <c r="C177" s="498">
        <v>-69419</v>
      </c>
    </row>
    <row r="178" spans="1:3" ht="13.5" customHeight="1">
      <c r="A178" s="329" t="s">
        <v>615</v>
      </c>
      <c r="B178" s="270"/>
      <c r="C178" s="497"/>
    </row>
    <row r="179" spans="1:3" ht="13.5" customHeight="1">
      <c r="A179" s="294" t="s">
        <v>604</v>
      </c>
      <c r="B179" s="265">
        <v>1182350</v>
      </c>
      <c r="C179" s="497">
        <v>76707</v>
      </c>
    </row>
    <row r="180" spans="1:3" ht="13.5" customHeight="1">
      <c r="A180" s="463" t="s">
        <v>1551</v>
      </c>
      <c r="B180" s="265">
        <v>1687374</v>
      </c>
      <c r="C180" s="497">
        <v>105920</v>
      </c>
    </row>
    <row r="181" spans="1:3" ht="13.5" customHeight="1">
      <c r="A181" s="309" t="s">
        <v>1527</v>
      </c>
      <c r="B181" s="270">
        <v>1438459</v>
      </c>
      <c r="C181" s="498">
        <v>100457</v>
      </c>
    </row>
    <row r="182" spans="1:3" ht="13.5" customHeight="1">
      <c r="A182" s="273" t="s">
        <v>593</v>
      </c>
      <c r="B182" s="270">
        <v>1412575</v>
      </c>
      <c r="C182" s="498">
        <v>98830</v>
      </c>
    </row>
    <row r="183" spans="1:3" ht="13.5" customHeight="1">
      <c r="A183" s="320" t="s">
        <v>1716</v>
      </c>
      <c r="B183" s="270">
        <v>146539</v>
      </c>
      <c r="C183" s="498">
        <v>12491</v>
      </c>
    </row>
    <row r="184" spans="1:3" ht="13.5" customHeight="1">
      <c r="A184" s="320" t="s">
        <v>594</v>
      </c>
      <c r="B184" s="270">
        <v>1266036</v>
      </c>
      <c r="C184" s="498">
        <v>86339</v>
      </c>
    </row>
    <row r="185" spans="1:3" ht="10.5" customHeight="1" hidden="1">
      <c r="A185" s="320" t="s">
        <v>605</v>
      </c>
      <c r="B185" s="265"/>
      <c r="C185" s="498">
        <v>0</v>
      </c>
    </row>
    <row r="186" spans="1:3" ht="13.5" customHeight="1">
      <c r="A186" s="320" t="s">
        <v>596</v>
      </c>
      <c r="B186" s="270">
        <v>25884</v>
      </c>
      <c r="C186" s="498">
        <v>1627</v>
      </c>
    </row>
    <row r="187" spans="1:3" ht="12.75">
      <c r="A187" s="320" t="s">
        <v>597</v>
      </c>
      <c r="B187" s="270">
        <v>376</v>
      </c>
      <c r="C187" s="498">
        <v>0</v>
      </c>
    </row>
    <row r="188" spans="1:3" ht="13.5" customHeight="1">
      <c r="A188" s="320" t="s">
        <v>614</v>
      </c>
      <c r="B188" s="270">
        <v>25508</v>
      </c>
      <c r="C188" s="498">
        <v>1627</v>
      </c>
    </row>
    <row r="189" spans="1:3" ht="13.5" customHeight="1" hidden="1">
      <c r="A189" s="320" t="s">
        <v>599</v>
      </c>
      <c r="B189" s="270">
        <v>0</v>
      </c>
      <c r="C189" s="498">
        <v>0</v>
      </c>
    </row>
    <row r="190" spans="1:3" ht="13.5" customHeight="1" hidden="1">
      <c r="A190" s="320" t="s">
        <v>600</v>
      </c>
      <c r="B190" s="270"/>
      <c r="C190" s="498">
        <v>0</v>
      </c>
    </row>
    <row r="191" spans="1:3" ht="13.5" customHeight="1">
      <c r="A191" s="309" t="s">
        <v>601</v>
      </c>
      <c r="B191" s="270">
        <v>248915</v>
      </c>
      <c r="C191" s="498">
        <v>5463</v>
      </c>
    </row>
    <row r="192" spans="1:3" ht="13.5" customHeight="1">
      <c r="A192" s="320" t="s">
        <v>1538</v>
      </c>
      <c r="B192" s="270">
        <v>248915</v>
      </c>
      <c r="C192" s="498">
        <v>5463</v>
      </c>
    </row>
    <row r="193" spans="1:3" ht="13.5" customHeight="1" hidden="1">
      <c r="A193" s="320" t="s">
        <v>1539</v>
      </c>
      <c r="B193" s="270">
        <v>0</v>
      </c>
      <c r="C193" s="498">
        <v>0</v>
      </c>
    </row>
    <row r="194" spans="1:3" ht="13.5" customHeight="1">
      <c r="A194" s="320" t="s">
        <v>1541</v>
      </c>
      <c r="B194" s="270">
        <v>-505024</v>
      </c>
      <c r="C194" s="498">
        <v>-29213</v>
      </c>
    </row>
    <row r="195" spans="1:3" ht="12.75">
      <c r="A195" s="320" t="s">
        <v>602</v>
      </c>
      <c r="B195" s="498">
        <v>505024</v>
      </c>
      <c r="C195" s="498">
        <v>29213</v>
      </c>
    </row>
    <row r="196" spans="1:3" ht="13.5" customHeight="1">
      <c r="A196" s="329" t="s">
        <v>616</v>
      </c>
      <c r="B196" s="270"/>
      <c r="C196" s="497"/>
    </row>
    <row r="197" spans="1:3" ht="13.5" customHeight="1">
      <c r="A197" s="294" t="s">
        <v>604</v>
      </c>
      <c r="B197" s="265">
        <v>186306</v>
      </c>
      <c r="C197" s="497">
        <v>29830</v>
      </c>
    </row>
    <row r="198" spans="1:3" ht="13.5" customHeight="1">
      <c r="A198" s="463" t="s">
        <v>1551</v>
      </c>
      <c r="B198" s="265">
        <v>151969</v>
      </c>
      <c r="C198" s="497">
        <v>11153</v>
      </c>
    </row>
    <row r="199" spans="1:3" ht="13.5" customHeight="1">
      <c r="A199" s="309" t="s">
        <v>1527</v>
      </c>
      <c r="B199" s="270">
        <v>150038</v>
      </c>
      <c r="C199" s="498">
        <v>11082</v>
      </c>
    </row>
    <row r="200" spans="1:3" ht="13.5" customHeight="1">
      <c r="A200" s="273" t="s">
        <v>593</v>
      </c>
      <c r="B200" s="270">
        <v>146148</v>
      </c>
      <c r="C200" s="498">
        <v>11082</v>
      </c>
    </row>
    <row r="201" spans="1:3" ht="13.5" customHeight="1">
      <c r="A201" s="320" t="s">
        <v>1716</v>
      </c>
      <c r="B201" s="270">
        <v>34324</v>
      </c>
      <c r="C201" s="498">
        <v>1275</v>
      </c>
    </row>
    <row r="202" spans="1:3" ht="13.5" customHeight="1">
      <c r="A202" s="320" t="s">
        <v>594</v>
      </c>
      <c r="B202" s="270">
        <v>111824</v>
      </c>
      <c r="C202" s="498">
        <v>9807</v>
      </c>
    </row>
    <row r="203" spans="1:3" ht="13.5" customHeight="1" hidden="1">
      <c r="A203" s="320" t="s">
        <v>605</v>
      </c>
      <c r="B203" s="270"/>
      <c r="C203" s="498">
        <v>0</v>
      </c>
    </row>
    <row r="204" spans="1:3" ht="13.5" customHeight="1">
      <c r="A204" s="320" t="s">
        <v>596</v>
      </c>
      <c r="B204" s="270">
        <v>3890</v>
      </c>
      <c r="C204" s="498">
        <v>0</v>
      </c>
    </row>
    <row r="205" spans="1:3" ht="12.75" hidden="1">
      <c r="A205" s="320" t="s">
        <v>597</v>
      </c>
      <c r="B205" s="270">
        <v>0</v>
      </c>
      <c r="C205" s="498">
        <v>0</v>
      </c>
    </row>
    <row r="206" spans="1:3" ht="13.5" customHeight="1">
      <c r="A206" s="320" t="s">
        <v>614</v>
      </c>
      <c r="B206" s="270">
        <v>3890</v>
      </c>
      <c r="C206" s="498">
        <v>0</v>
      </c>
    </row>
    <row r="207" spans="1:3" ht="13.5" customHeight="1" hidden="1">
      <c r="A207" s="320" t="s">
        <v>599</v>
      </c>
      <c r="B207" s="270"/>
      <c r="C207" s="498">
        <v>0</v>
      </c>
    </row>
    <row r="208" spans="1:3" ht="13.5" customHeight="1" hidden="1">
      <c r="A208" s="320" t="s">
        <v>600</v>
      </c>
      <c r="B208" s="270"/>
      <c r="C208" s="498">
        <v>0</v>
      </c>
    </row>
    <row r="209" spans="1:3" ht="13.5" customHeight="1">
      <c r="A209" s="309" t="s">
        <v>601</v>
      </c>
      <c r="B209" s="270">
        <v>1931</v>
      </c>
      <c r="C209" s="498">
        <v>71</v>
      </c>
    </row>
    <row r="210" spans="1:3" ht="13.5" customHeight="1">
      <c r="A210" s="320" t="s">
        <v>1538</v>
      </c>
      <c r="B210" s="270">
        <v>1931</v>
      </c>
      <c r="C210" s="498">
        <v>71</v>
      </c>
    </row>
    <row r="211" spans="1:3" ht="13.5" customHeight="1" hidden="1">
      <c r="A211" s="320" t="s">
        <v>1539</v>
      </c>
      <c r="B211" s="270"/>
      <c r="C211" s="498">
        <v>0</v>
      </c>
    </row>
    <row r="212" spans="1:3" ht="13.5" customHeight="1">
      <c r="A212" s="320" t="s">
        <v>1541</v>
      </c>
      <c r="B212" s="270">
        <v>34337</v>
      </c>
      <c r="C212" s="498">
        <v>18677</v>
      </c>
    </row>
    <row r="213" spans="1:3" ht="12.75">
      <c r="A213" s="320" t="s">
        <v>602</v>
      </c>
      <c r="B213" s="498">
        <v>-34337</v>
      </c>
      <c r="C213" s="498">
        <v>-18677</v>
      </c>
    </row>
    <row r="214" spans="1:3" ht="15" customHeight="1">
      <c r="A214" s="329" t="s">
        <v>617</v>
      </c>
      <c r="B214" s="270"/>
      <c r="C214" s="497"/>
    </row>
    <row r="215" spans="1:3" ht="15" customHeight="1">
      <c r="A215" s="294" t="s">
        <v>604</v>
      </c>
      <c r="B215" s="265">
        <v>900</v>
      </c>
      <c r="C215" s="497">
        <v>0</v>
      </c>
    </row>
    <row r="216" spans="1:3" ht="15" customHeight="1">
      <c r="A216" s="463" t="s">
        <v>1551</v>
      </c>
      <c r="B216" s="265">
        <v>900</v>
      </c>
      <c r="C216" s="497">
        <v>0</v>
      </c>
    </row>
    <row r="217" spans="1:3" ht="15" customHeight="1">
      <c r="A217" s="309" t="s">
        <v>1527</v>
      </c>
      <c r="B217" s="270">
        <v>900</v>
      </c>
      <c r="C217" s="498">
        <v>0</v>
      </c>
    </row>
    <row r="218" spans="1:3" ht="15" customHeight="1">
      <c r="A218" s="273" t="s">
        <v>593</v>
      </c>
      <c r="B218" s="270">
        <v>900</v>
      </c>
      <c r="C218" s="498">
        <v>0</v>
      </c>
    </row>
    <row r="219" spans="1:3" ht="15" customHeight="1" hidden="1">
      <c r="A219" s="320" t="s">
        <v>1716</v>
      </c>
      <c r="B219" s="270">
        <v>0</v>
      </c>
      <c r="C219" s="498">
        <v>0</v>
      </c>
    </row>
    <row r="220" spans="1:3" ht="15" customHeight="1">
      <c r="A220" s="320" t="s">
        <v>618</v>
      </c>
      <c r="B220" s="270">
        <v>900</v>
      </c>
      <c r="C220" s="498">
        <v>0</v>
      </c>
    </row>
    <row r="221" spans="1:3" ht="15" customHeight="1" hidden="1">
      <c r="A221" s="320" t="s">
        <v>605</v>
      </c>
      <c r="B221" s="270"/>
      <c r="C221" s="498">
        <v>0</v>
      </c>
    </row>
    <row r="222" spans="1:3" ht="15" customHeight="1" hidden="1">
      <c r="A222" s="320" t="s">
        <v>596</v>
      </c>
      <c r="B222" s="270">
        <v>0</v>
      </c>
      <c r="C222" s="498">
        <v>0</v>
      </c>
    </row>
    <row r="223" spans="1:3" ht="12.75" hidden="1">
      <c r="A223" s="320" t="s">
        <v>597</v>
      </c>
      <c r="B223" s="270"/>
      <c r="C223" s="498">
        <v>0</v>
      </c>
    </row>
    <row r="224" spans="1:3" ht="15" customHeight="1" hidden="1">
      <c r="A224" s="320" t="s">
        <v>598</v>
      </c>
      <c r="B224" s="270"/>
      <c r="C224" s="498">
        <v>0</v>
      </c>
    </row>
    <row r="225" spans="1:3" ht="15" customHeight="1" hidden="1">
      <c r="A225" s="320" t="s">
        <v>599</v>
      </c>
      <c r="B225" s="270"/>
      <c r="C225" s="498">
        <v>0</v>
      </c>
    </row>
    <row r="226" spans="1:3" ht="15" customHeight="1" hidden="1">
      <c r="A226" s="320" t="s">
        <v>600</v>
      </c>
      <c r="B226" s="270"/>
      <c r="C226" s="498">
        <v>0</v>
      </c>
    </row>
    <row r="227" spans="1:3" ht="15" customHeight="1" hidden="1">
      <c r="A227" s="309" t="s">
        <v>601</v>
      </c>
      <c r="B227" s="270">
        <v>0</v>
      </c>
      <c r="C227" s="498">
        <v>0</v>
      </c>
    </row>
    <row r="228" spans="1:3" ht="15" customHeight="1" hidden="1">
      <c r="A228" s="320" t="s">
        <v>1538</v>
      </c>
      <c r="B228" s="270"/>
      <c r="C228" s="498">
        <v>0</v>
      </c>
    </row>
    <row r="229" spans="1:3" ht="15" customHeight="1" hidden="1">
      <c r="A229" s="320" t="s">
        <v>1539</v>
      </c>
      <c r="B229" s="270"/>
      <c r="C229" s="498">
        <v>0</v>
      </c>
    </row>
    <row r="230" spans="1:3" ht="15" customHeight="1">
      <c r="A230" s="320" t="s">
        <v>1541</v>
      </c>
      <c r="B230" s="270">
        <v>0</v>
      </c>
      <c r="C230" s="498">
        <v>0</v>
      </c>
    </row>
    <row r="231" spans="1:3" ht="12.75">
      <c r="A231" s="320" t="s">
        <v>602</v>
      </c>
      <c r="B231" s="270">
        <v>0</v>
      </c>
      <c r="C231" s="498">
        <v>0</v>
      </c>
    </row>
    <row r="232" spans="1:3" ht="13.5" customHeight="1">
      <c r="A232" s="329" t="s">
        <v>1734</v>
      </c>
      <c r="B232" s="270"/>
      <c r="C232" s="497"/>
    </row>
    <row r="233" spans="1:3" ht="13.5" customHeight="1">
      <c r="A233" s="294" t="s">
        <v>604</v>
      </c>
      <c r="B233" s="265">
        <v>44679</v>
      </c>
      <c r="C233" s="497">
        <v>8204</v>
      </c>
    </row>
    <row r="234" spans="1:3" ht="13.5" customHeight="1">
      <c r="A234" s="463" t="s">
        <v>1551</v>
      </c>
      <c r="B234" s="265">
        <v>154367</v>
      </c>
      <c r="C234" s="497">
        <v>44594</v>
      </c>
    </row>
    <row r="235" spans="1:3" ht="13.5" customHeight="1">
      <c r="A235" s="309" t="s">
        <v>1527</v>
      </c>
      <c r="B235" s="270">
        <v>137565</v>
      </c>
      <c r="C235" s="498">
        <v>44230</v>
      </c>
    </row>
    <row r="236" spans="1:3" ht="13.5" customHeight="1">
      <c r="A236" s="273" t="s">
        <v>593</v>
      </c>
      <c r="B236" s="270">
        <v>137565</v>
      </c>
      <c r="C236" s="498">
        <v>44230</v>
      </c>
    </row>
    <row r="237" spans="1:3" ht="13.5" customHeight="1">
      <c r="A237" s="320" t="s">
        <v>1716</v>
      </c>
      <c r="B237" s="270">
        <v>6373</v>
      </c>
      <c r="C237" s="498">
        <v>0</v>
      </c>
    </row>
    <row r="238" spans="1:3" ht="13.5" customHeight="1">
      <c r="A238" s="320" t="s">
        <v>594</v>
      </c>
      <c r="B238" s="270">
        <v>131192</v>
      </c>
      <c r="C238" s="498">
        <v>44230</v>
      </c>
    </row>
    <row r="239" spans="1:3" ht="13.5" customHeight="1" hidden="1">
      <c r="A239" s="320" t="s">
        <v>605</v>
      </c>
      <c r="B239" s="270"/>
      <c r="C239" s="498">
        <v>0</v>
      </c>
    </row>
    <row r="240" spans="1:3" ht="13.5" customHeight="1" hidden="1">
      <c r="A240" s="320" t="s">
        <v>596</v>
      </c>
      <c r="B240" s="270">
        <v>0</v>
      </c>
      <c r="C240" s="498">
        <v>0</v>
      </c>
    </row>
    <row r="241" spans="1:3" ht="13.5" customHeight="1" hidden="1">
      <c r="A241" s="320" t="s">
        <v>597</v>
      </c>
      <c r="B241" s="270"/>
      <c r="C241" s="498">
        <v>0</v>
      </c>
    </row>
    <row r="242" spans="1:3" ht="13.5" customHeight="1" hidden="1">
      <c r="A242" s="320" t="s">
        <v>598</v>
      </c>
      <c r="B242" s="270"/>
      <c r="C242" s="498">
        <v>0</v>
      </c>
    </row>
    <row r="243" spans="1:3" ht="13.5" customHeight="1" hidden="1">
      <c r="A243" s="320" t="s">
        <v>599</v>
      </c>
      <c r="B243" s="270"/>
      <c r="C243" s="498">
        <v>0</v>
      </c>
    </row>
    <row r="244" spans="1:3" ht="13.5" customHeight="1" hidden="1">
      <c r="A244" s="320" t="s">
        <v>600</v>
      </c>
      <c r="B244" s="270"/>
      <c r="C244" s="498">
        <v>0</v>
      </c>
    </row>
    <row r="245" spans="1:3" ht="13.5" customHeight="1">
      <c r="A245" s="309" t="s">
        <v>601</v>
      </c>
      <c r="B245" s="270">
        <v>16802</v>
      </c>
      <c r="C245" s="498">
        <v>364</v>
      </c>
    </row>
    <row r="246" spans="1:3" ht="13.5" customHeight="1">
      <c r="A246" s="320" t="s">
        <v>1538</v>
      </c>
      <c r="B246" s="270">
        <v>16802</v>
      </c>
      <c r="C246" s="498">
        <v>364</v>
      </c>
    </row>
    <row r="247" spans="1:3" ht="13.5" customHeight="1" hidden="1">
      <c r="A247" s="320" t="s">
        <v>1539</v>
      </c>
      <c r="B247" s="270">
        <v>0</v>
      </c>
      <c r="C247" s="498">
        <v>0</v>
      </c>
    </row>
    <row r="248" spans="1:3" ht="13.5" customHeight="1">
      <c r="A248" s="320" t="s">
        <v>1541</v>
      </c>
      <c r="B248" s="270">
        <v>-109688</v>
      </c>
      <c r="C248" s="498">
        <v>-36390</v>
      </c>
    </row>
    <row r="249" spans="1:3" ht="12.75">
      <c r="A249" s="320" t="s">
        <v>602</v>
      </c>
      <c r="B249" s="498">
        <v>109688</v>
      </c>
      <c r="C249" s="498">
        <v>36390</v>
      </c>
    </row>
    <row r="250" spans="1:3" ht="13.5" customHeight="1">
      <c r="A250" s="329" t="s">
        <v>619</v>
      </c>
      <c r="B250" s="265"/>
      <c r="C250" s="497"/>
    </row>
    <row r="251" spans="1:3" ht="13.5" customHeight="1">
      <c r="A251" s="294" t="s">
        <v>604</v>
      </c>
      <c r="B251" s="265">
        <v>35534</v>
      </c>
      <c r="C251" s="497">
        <v>1671</v>
      </c>
    </row>
    <row r="252" spans="1:3" ht="13.5" customHeight="1">
      <c r="A252" s="463" t="s">
        <v>1551</v>
      </c>
      <c r="B252" s="265">
        <v>47480</v>
      </c>
      <c r="C252" s="497">
        <v>6500</v>
      </c>
    </row>
    <row r="253" spans="1:3" ht="13.5" customHeight="1">
      <c r="A253" s="309" t="s">
        <v>1527</v>
      </c>
      <c r="B253" s="270">
        <v>39607</v>
      </c>
      <c r="C253" s="498">
        <v>6500</v>
      </c>
    </row>
    <row r="254" spans="1:3" ht="13.5" customHeight="1">
      <c r="A254" s="273" t="s">
        <v>593</v>
      </c>
      <c r="B254" s="270">
        <v>35742</v>
      </c>
      <c r="C254" s="498">
        <v>6405</v>
      </c>
    </row>
    <row r="255" spans="1:3" ht="13.5" customHeight="1">
      <c r="A255" s="320" t="s">
        <v>1716</v>
      </c>
      <c r="B255" s="270">
        <v>10307</v>
      </c>
      <c r="C255" s="498">
        <v>1006</v>
      </c>
    </row>
    <row r="256" spans="1:3" ht="13.5" customHeight="1">
      <c r="A256" s="320" t="s">
        <v>594</v>
      </c>
      <c r="B256" s="270">
        <v>25435</v>
      </c>
      <c r="C256" s="498">
        <v>5399</v>
      </c>
    </row>
    <row r="257" spans="1:3" ht="13.5" customHeight="1" hidden="1">
      <c r="A257" s="320" t="s">
        <v>605</v>
      </c>
      <c r="B257" s="270"/>
      <c r="C257" s="498">
        <v>0</v>
      </c>
    </row>
    <row r="258" spans="1:3" ht="13.5" customHeight="1">
      <c r="A258" s="320" t="s">
        <v>596</v>
      </c>
      <c r="B258" s="270">
        <v>3865</v>
      </c>
      <c r="C258" s="498">
        <v>95</v>
      </c>
    </row>
    <row r="259" spans="1:3" ht="12.75">
      <c r="A259" s="320" t="s">
        <v>597</v>
      </c>
      <c r="B259" s="270">
        <v>3865</v>
      </c>
      <c r="C259" s="498">
        <v>95</v>
      </c>
    </row>
    <row r="260" spans="1:3" ht="15" customHeight="1" hidden="1">
      <c r="A260" s="320" t="s">
        <v>598</v>
      </c>
      <c r="B260" s="270"/>
      <c r="C260" s="498">
        <v>0</v>
      </c>
    </row>
    <row r="261" spans="1:3" ht="15" customHeight="1" hidden="1">
      <c r="A261" s="320" t="s">
        <v>599</v>
      </c>
      <c r="B261" s="270"/>
      <c r="C261" s="498">
        <v>0</v>
      </c>
    </row>
    <row r="262" spans="1:3" ht="15" customHeight="1" hidden="1">
      <c r="A262" s="320" t="s">
        <v>600</v>
      </c>
      <c r="B262" s="270"/>
      <c r="C262" s="498">
        <v>0</v>
      </c>
    </row>
    <row r="263" spans="1:3" ht="13.5" customHeight="1">
      <c r="A263" s="309" t="s">
        <v>601</v>
      </c>
      <c r="B263" s="270">
        <v>7873</v>
      </c>
      <c r="C263" s="498">
        <v>0</v>
      </c>
    </row>
    <row r="264" spans="1:3" ht="13.5" customHeight="1">
      <c r="A264" s="320" t="s">
        <v>1538</v>
      </c>
      <c r="B264" s="270">
        <v>7873</v>
      </c>
      <c r="C264" s="498">
        <v>0</v>
      </c>
    </row>
    <row r="265" spans="1:3" ht="13.5" customHeight="1" hidden="1">
      <c r="A265" s="320" t="s">
        <v>1539</v>
      </c>
      <c r="B265" s="270">
        <v>0</v>
      </c>
      <c r="C265" s="498">
        <v>0</v>
      </c>
    </row>
    <row r="266" spans="1:3" ht="13.5" customHeight="1">
      <c r="A266" s="320" t="s">
        <v>1541</v>
      </c>
      <c r="B266" s="270">
        <v>-11946</v>
      </c>
      <c r="C266" s="498">
        <v>-4829</v>
      </c>
    </row>
    <row r="267" spans="1:3" ht="12.75">
      <c r="A267" s="320" t="s">
        <v>602</v>
      </c>
      <c r="B267" s="270">
        <v>11946</v>
      </c>
      <c r="C267" s="498">
        <v>4829</v>
      </c>
    </row>
    <row r="268" spans="1:3" ht="13.5" customHeight="1">
      <c r="A268" s="329" t="s">
        <v>620</v>
      </c>
      <c r="B268" s="270"/>
      <c r="C268" s="497"/>
    </row>
    <row r="269" spans="1:3" ht="13.5" customHeight="1">
      <c r="A269" s="294" t="s">
        <v>604</v>
      </c>
      <c r="B269" s="265">
        <v>212428</v>
      </c>
      <c r="C269" s="497">
        <v>4334</v>
      </c>
    </row>
    <row r="270" spans="1:3" ht="13.5" customHeight="1">
      <c r="A270" s="463" t="s">
        <v>1551</v>
      </c>
      <c r="B270" s="265">
        <v>220858</v>
      </c>
      <c r="C270" s="497">
        <v>2948</v>
      </c>
    </row>
    <row r="271" spans="1:3" ht="13.5" customHeight="1">
      <c r="A271" s="531" t="s">
        <v>1527</v>
      </c>
      <c r="B271" s="533">
        <v>190047</v>
      </c>
      <c r="C271" s="534">
        <v>2948</v>
      </c>
    </row>
    <row r="272" spans="1:3" ht="13.5" customHeight="1">
      <c r="A272" s="273" t="s">
        <v>593</v>
      </c>
      <c r="B272" s="270">
        <v>184191</v>
      </c>
      <c r="C272" s="498">
        <v>2948</v>
      </c>
    </row>
    <row r="273" spans="1:3" ht="13.5" customHeight="1">
      <c r="A273" s="320" t="s">
        <v>1716</v>
      </c>
      <c r="B273" s="270">
        <v>49045</v>
      </c>
      <c r="C273" s="498">
        <v>4505</v>
      </c>
    </row>
    <row r="274" spans="1:3" ht="13.5" customHeight="1">
      <c r="A274" s="320" t="s">
        <v>594</v>
      </c>
      <c r="B274" s="270">
        <v>135146</v>
      </c>
      <c r="C274" s="498">
        <v>-1557</v>
      </c>
    </row>
    <row r="275" spans="1:3" ht="15" customHeight="1" hidden="1">
      <c r="A275" s="320" t="s">
        <v>605</v>
      </c>
      <c r="B275" s="270"/>
      <c r="C275" s="498">
        <v>0</v>
      </c>
    </row>
    <row r="276" spans="1:3" ht="15" customHeight="1">
      <c r="A276" s="320" t="s">
        <v>596</v>
      </c>
      <c r="B276" s="270">
        <v>5856</v>
      </c>
      <c r="C276" s="498">
        <v>0</v>
      </c>
    </row>
    <row r="277" spans="1:3" ht="12.75" hidden="1">
      <c r="A277" s="320" t="s">
        <v>597</v>
      </c>
      <c r="B277" s="270">
        <v>0</v>
      </c>
      <c r="C277" s="498">
        <v>0</v>
      </c>
    </row>
    <row r="278" spans="1:3" ht="15" customHeight="1" hidden="1">
      <c r="A278" s="320" t="s">
        <v>598</v>
      </c>
      <c r="B278" s="270"/>
      <c r="C278" s="498">
        <v>0</v>
      </c>
    </row>
    <row r="279" spans="1:3" ht="15" customHeight="1">
      <c r="A279" s="320" t="s">
        <v>599</v>
      </c>
      <c r="B279" s="270">
        <v>5856</v>
      </c>
      <c r="C279" s="498">
        <v>0</v>
      </c>
    </row>
    <row r="280" spans="1:3" ht="15" customHeight="1" hidden="1">
      <c r="A280" s="320" t="s">
        <v>600</v>
      </c>
      <c r="B280" s="270"/>
      <c r="C280" s="498">
        <v>0</v>
      </c>
    </row>
    <row r="281" spans="1:3" ht="13.5" customHeight="1">
      <c r="A281" s="309" t="s">
        <v>601</v>
      </c>
      <c r="B281" s="270">
        <v>30811</v>
      </c>
      <c r="C281" s="498">
        <v>0</v>
      </c>
    </row>
    <row r="282" spans="1:3" ht="13.5" customHeight="1">
      <c r="A282" s="320" t="s">
        <v>1538</v>
      </c>
      <c r="B282" s="270">
        <v>30811</v>
      </c>
      <c r="C282" s="498">
        <v>0</v>
      </c>
    </row>
    <row r="283" spans="1:3" ht="13.5" customHeight="1" hidden="1">
      <c r="A283" s="320" t="s">
        <v>1539</v>
      </c>
      <c r="B283" s="270">
        <v>0</v>
      </c>
      <c r="C283" s="498">
        <v>0</v>
      </c>
    </row>
    <row r="284" spans="1:3" ht="13.5" customHeight="1">
      <c r="A284" s="320" t="s">
        <v>1541</v>
      </c>
      <c r="B284" s="270">
        <v>-8430</v>
      </c>
      <c r="C284" s="498">
        <v>1386</v>
      </c>
    </row>
    <row r="285" spans="1:3" ht="12.75">
      <c r="A285" s="320" t="s">
        <v>602</v>
      </c>
      <c r="B285" s="498">
        <v>8430</v>
      </c>
      <c r="C285" s="498">
        <v>-1386</v>
      </c>
    </row>
    <row r="286" spans="1:3" ht="13.5" customHeight="1">
      <c r="A286" s="329" t="s">
        <v>621</v>
      </c>
      <c r="B286" s="270"/>
      <c r="C286" s="497"/>
    </row>
    <row r="287" spans="1:3" ht="13.5" customHeight="1">
      <c r="A287" s="294" t="s">
        <v>622</v>
      </c>
      <c r="B287" s="265">
        <v>831867</v>
      </c>
      <c r="C287" s="497">
        <v>108275</v>
      </c>
    </row>
    <row r="288" spans="1:3" ht="13.5" customHeight="1">
      <c r="A288" s="463" t="s">
        <v>1551</v>
      </c>
      <c r="B288" s="265">
        <v>779056</v>
      </c>
      <c r="C288" s="497">
        <v>98284</v>
      </c>
    </row>
    <row r="289" spans="1:3" ht="13.5" customHeight="1">
      <c r="A289" s="309" t="s">
        <v>1527</v>
      </c>
      <c r="B289" s="270">
        <v>541104</v>
      </c>
      <c r="C289" s="498">
        <v>76757</v>
      </c>
    </row>
    <row r="290" spans="1:3" ht="13.5" customHeight="1">
      <c r="A290" s="273" t="s">
        <v>593</v>
      </c>
      <c r="B290" s="270">
        <v>531973</v>
      </c>
      <c r="C290" s="498">
        <v>75346</v>
      </c>
    </row>
    <row r="291" spans="1:3" ht="13.5" customHeight="1">
      <c r="A291" s="320" t="s">
        <v>1716</v>
      </c>
      <c r="B291" s="270">
        <v>122205</v>
      </c>
      <c r="C291" s="498">
        <v>21502</v>
      </c>
    </row>
    <row r="292" spans="1:3" ht="13.5" customHeight="1">
      <c r="A292" s="320" t="s">
        <v>594</v>
      </c>
      <c r="B292" s="270">
        <v>409768</v>
      </c>
      <c r="C292" s="498">
        <v>53844</v>
      </c>
    </row>
    <row r="293" spans="1:3" ht="13.5" customHeight="1" hidden="1">
      <c r="A293" s="320" t="s">
        <v>605</v>
      </c>
      <c r="B293" s="270">
        <v>242112</v>
      </c>
      <c r="C293" s="498">
        <v>0</v>
      </c>
    </row>
    <row r="294" spans="1:3" ht="13.5" customHeight="1">
      <c r="A294" s="320" t="s">
        <v>596</v>
      </c>
      <c r="B294" s="270">
        <v>9131</v>
      </c>
      <c r="C294" s="498">
        <v>1411</v>
      </c>
    </row>
    <row r="295" spans="1:3" ht="12.75">
      <c r="A295" s="320" t="s">
        <v>597</v>
      </c>
      <c r="B295" s="270">
        <v>14</v>
      </c>
      <c r="C295" s="498">
        <v>0</v>
      </c>
    </row>
    <row r="296" spans="1:3" ht="13.5" customHeight="1">
      <c r="A296" s="320" t="s">
        <v>598</v>
      </c>
      <c r="B296" s="270">
        <v>9117</v>
      </c>
      <c r="C296" s="498">
        <v>1411</v>
      </c>
    </row>
    <row r="297" spans="1:3" ht="13.5" customHeight="1" hidden="1">
      <c r="A297" s="320" t="s">
        <v>599</v>
      </c>
      <c r="B297" s="270">
        <v>242112</v>
      </c>
      <c r="C297" s="498">
        <v>0</v>
      </c>
    </row>
    <row r="298" spans="1:3" ht="13.5" customHeight="1" hidden="1">
      <c r="A298" s="320" t="s">
        <v>600</v>
      </c>
      <c r="B298" s="270">
        <v>242112</v>
      </c>
      <c r="C298" s="498">
        <v>0</v>
      </c>
    </row>
    <row r="299" spans="1:3" ht="13.5" customHeight="1">
      <c r="A299" s="309" t="s">
        <v>601</v>
      </c>
      <c r="B299" s="270">
        <v>237952</v>
      </c>
      <c r="C299" s="498">
        <v>21527</v>
      </c>
    </row>
    <row r="300" spans="1:3" ht="13.5" customHeight="1">
      <c r="A300" s="320" t="s">
        <v>1538</v>
      </c>
      <c r="B300" s="270">
        <v>237952</v>
      </c>
      <c r="C300" s="498">
        <v>21527</v>
      </c>
    </row>
    <row r="301" spans="1:3" ht="13.5" customHeight="1" hidden="1">
      <c r="A301" s="320" t="s">
        <v>1539</v>
      </c>
      <c r="B301" s="270">
        <v>0</v>
      </c>
      <c r="C301" s="498">
        <v>0</v>
      </c>
    </row>
    <row r="302" spans="1:3" ht="13.5" customHeight="1">
      <c r="A302" s="320" t="s">
        <v>1541</v>
      </c>
      <c r="B302" s="270">
        <v>52811</v>
      </c>
      <c r="C302" s="498">
        <v>9991</v>
      </c>
    </row>
    <row r="303" spans="1:3" ht="12.75">
      <c r="A303" s="320" t="s">
        <v>602</v>
      </c>
      <c r="B303" s="498">
        <v>-52811</v>
      </c>
      <c r="C303" s="498">
        <v>-9991</v>
      </c>
    </row>
    <row r="304" spans="1:3" ht="15" customHeight="1" hidden="1">
      <c r="A304" s="329" t="s">
        <v>623</v>
      </c>
      <c r="B304" s="270"/>
      <c r="C304" s="497">
        <v>0</v>
      </c>
    </row>
    <row r="305" spans="1:3" ht="15" customHeight="1" hidden="1">
      <c r="A305" s="294" t="s">
        <v>604</v>
      </c>
      <c r="B305" s="265"/>
      <c r="C305" s="497">
        <v>0</v>
      </c>
    </row>
    <row r="306" spans="1:3" ht="15" customHeight="1" hidden="1">
      <c r="A306" s="463" t="s">
        <v>1551</v>
      </c>
      <c r="B306" s="265">
        <v>0</v>
      </c>
      <c r="C306" s="497">
        <v>0</v>
      </c>
    </row>
    <row r="307" spans="1:3" ht="15" customHeight="1" hidden="1">
      <c r="A307" s="309" t="s">
        <v>1527</v>
      </c>
      <c r="B307" s="270">
        <v>0</v>
      </c>
      <c r="C307" s="497">
        <v>0</v>
      </c>
    </row>
    <row r="308" spans="1:3" ht="15" customHeight="1" hidden="1">
      <c r="A308" s="273" t="s">
        <v>593</v>
      </c>
      <c r="B308" s="270">
        <v>0</v>
      </c>
      <c r="C308" s="497">
        <v>0</v>
      </c>
    </row>
    <row r="309" spans="1:3" ht="15" customHeight="1" hidden="1">
      <c r="A309" s="320" t="s">
        <v>1716</v>
      </c>
      <c r="B309" s="270"/>
      <c r="C309" s="497">
        <v>0</v>
      </c>
    </row>
    <row r="310" spans="1:3" ht="15" customHeight="1" hidden="1">
      <c r="A310" s="320" t="s">
        <v>594</v>
      </c>
      <c r="B310" s="270"/>
      <c r="C310" s="497">
        <v>0</v>
      </c>
    </row>
    <row r="311" spans="1:3" ht="15" customHeight="1" hidden="1">
      <c r="A311" s="320" t="s">
        <v>605</v>
      </c>
      <c r="B311" s="270"/>
      <c r="C311" s="497">
        <v>0</v>
      </c>
    </row>
    <row r="312" spans="1:3" ht="15" customHeight="1" hidden="1">
      <c r="A312" s="320" t="s">
        <v>596</v>
      </c>
      <c r="B312" s="270">
        <v>0</v>
      </c>
      <c r="C312" s="497">
        <v>0</v>
      </c>
    </row>
    <row r="313" spans="1:3" ht="12.75" hidden="1">
      <c r="A313" s="320" t="s">
        <v>597</v>
      </c>
      <c r="B313" s="270"/>
      <c r="C313" s="497">
        <v>0</v>
      </c>
    </row>
    <row r="314" spans="1:3" ht="15" customHeight="1" hidden="1">
      <c r="A314" s="320" t="s">
        <v>598</v>
      </c>
      <c r="B314" s="270"/>
      <c r="C314" s="497">
        <v>0</v>
      </c>
    </row>
    <row r="315" spans="1:3" ht="15" customHeight="1" hidden="1">
      <c r="A315" s="320" t="s">
        <v>599</v>
      </c>
      <c r="B315" s="270"/>
      <c r="C315" s="497">
        <v>0</v>
      </c>
    </row>
    <row r="316" spans="1:3" ht="15" customHeight="1" hidden="1">
      <c r="A316" s="320" t="s">
        <v>600</v>
      </c>
      <c r="B316" s="270"/>
      <c r="C316" s="497">
        <v>0</v>
      </c>
    </row>
    <row r="317" spans="1:3" ht="15" customHeight="1" hidden="1">
      <c r="A317" s="309" t="s">
        <v>601</v>
      </c>
      <c r="B317" s="270">
        <v>0</v>
      </c>
      <c r="C317" s="497">
        <v>0</v>
      </c>
    </row>
    <row r="318" spans="1:3" ht="15" customHeight="1" hidden="1">
      <c r="A318" s="320" t="s">
        <v>1538</v>
      </c>
      <c r="B318" s="270"/>
      <c r="C318" s="497">
        <v>0</v>
      </c>
    </row>
    <row r="319" spans="1:3" ht="15" customHeight="1" hidden="1">
      <c r="A319" s="320" t="s">
        <v>1539</v>
      </c>
      <c r="B319" s="270"/>
      <c r="C319" s="497">
        <v>0</v>
      </c>
    </row>
    <row r="320" spans="1:3" ht="15" customHeight="1" hidden="1">
      <c r="A320" s="320" t="s">
        <v>1541</v>
      </c>
      <c r="B320" s="270">
        <v>0</v>
      </c>
      <c r="C320" s="497">
        <v>0</v>
      </c>
    </row>
    <row r="321" spans="1:3" ht="12.75" hidden="1">
      <c r="A321" s="320" t="s">
        <v>602</v>
      </c>
      <c r="B321" s="270">
        <v>0</v>
      </c>
      <c r="C321" s="497">
        <v>0</v>
      </c>
    </row>
    <row r="322" spans="1:3" ht="15" customHeight="1" hidden="1">
      <c r="A322" s="329" t="s">
        <v>624</v>
      </c>
      <c r="B322" s="270"/>
      <c r="C322" s="497">
        <v>0</v>
      </c>
    </row>
    <row r="323" spans="1:3" ht="15" customHeight="1" hidden="1">
      <c r="A323" s="294" t="s">
        <v>604</v>
      </c>
      <c r="B323" s="265"/>
      <c r="C323" s="497">
        <v>0</v>
      </c>
    </row>
    <row r="324" spans="1:3" ht="15" customHeight="1" hidden="1">
      <c r="A324" s="463" t="s">
        <v>1551</v>
      </c>
      <c r="B324" s="265">
        <v>0</v>
      </c>
      <c r="C324" s="497">
        <v>0</v>
      </c>
    </row>
    <row r="325" spans="1:3" ht="15" customHeight="1" hidden="1">
      <c r="A325" s="309" t="s">
        <v>1527</v>
      </c>
      <c r="B325" s="270">
        <v>0</v>
      </c>
      <c r="C325" s="497">
        <v>0</v>
      </c>
    </row>
    <row r="326" spans="1:3" ht="15" customHeight="1" hidden="1">
      <c r="A326" s="273" t="s">
        <v>593</v>
      </c>
      <c r="B326" s="270">
        <v>0</v>
      </c>
      <c r="C326" s="497">
        <v>0</v>
      </c>
    </row>
    <row r="327" spans="1:3" ht="15" customHeight="1" hidden="1">
      <c r="A327" s="320" t="s">
        <v>1716</v>
      </c>
      <c r="B327" s="270"/>
      <c r="C327" s="497">
        <v>0</v>
      </c>
    </row>
    <row r="328" spans="1:3" ht="15" customHeight="1" hidden="1">
      <c r="A328" s="320" t="s">
        <v>594</v>
      </c>
      <c r="B328" s="270"/>
      <c r="C328" s="497">
        <v>0</v>
      </c>
    </row>
    <row r="329" spans="1:3" ht="15" customHeight="1" hidden="1">
      <c r="A329" s="320" t="s">
        <v>605</v>
      </c>
      <c r="B329" s="270"/>
      <c r="C329" s="497">
        <v>0</v>
      </c>
    </row>
    <row r="330" spans="1:3" ht="15" customHeight="1" hidden="1">
      <c r="A330" s="320" t="s">
        <v>596</v>
      </c>
      <c r="B330" s="270">
        <v>0</v>
      </c>
      <c r="C330" s="497">
        <v>0</v>
      </c>
    </row>
    <row r="331" spans="1:3" ht="12.75" hidden="1">
      <c r="A331" s="320" t="s">
        <v>597</v>
      </c>
      <c r="B331" s="270"/>
      <c r="C331" s="497">
        <v>0</v>
      </c>
    </row>
    <row r="332" spans="1:3" ht="15" customHeight="1" hidden="1">
      <c r="A332" s="320" t="s">
        <v>598</v>
      </c>
      <c r="B332" s="270"/>
      <c r="C332" s="497">
        <v>0</v>
      </c>
    </row>
    <row r="333" spans="1:3" ht="15" customHeight="1" hidden="1">
      <c r="A333" s="320" t="s">
        <v>599</v>
      </c>
      <c r="B333" s="270"/>
      <c r="C333" s="497">
        <v>0</v>
      </c>
    </row>
    <row r="334" spans="1:3" ht="15" customHeight="1" hidden="1">
      <c r="A334" s="320" t="s">
        <v>600</v>
      </c>
      <c r="B334" s="270"/>
      <c r="C334" s="497">
        <v>0</v>
      </c>
    </row>
    <row r="335" spans="1:3" ht="15" customHeight="1" hidden="1">
      <c r="A335" s="309" t="s">
        <v>601</v>
      </c>
      <c r="B335" s="270">
        <v>0</v>
      </c>
      <c r="C335" s="497">
        <v>0</v>
      </c>
    </row>
    <row r="336" spans="1:3" ht="15" customHeight="1" hidden="1">
      <c r="A336" s="320" t="s">
        <v>1538</v>
      </c>
      <c r="B336" s="270"/>
      <c r="C336" s="497">
        <v>0</v>
      </c>
    </row>
    <row r="337" spans="1:3" ht="15" customHeight="1" hidden="1">
      <c r="A337" s="320" t="s">
        <v>1539</v>
      </c>
      <c r="B337" s="270"/>
      <c r="C337" s="497">
        <v>0</v>
      </c>
    </row>
    <row r="338" spans="1:3" ht="15" customHeight="1" hidden="1">
      <c r="A338" s="320" t="s">
        <v>1541</v>
      </c>
      <c r="B338" s="270">
        <v>0</v>
      </c>
      <c r="C338" s="497">
        <v>0</v>
      </c>
    </row>
    <row r="339" spans="1:3" ht="12.75" hidden="1">
      <c r="A339" s="320" t="s">
        <v>602</v>
      </c>
      <c r="B339" s="270">
        <v>0</v>
      </c>
      <c r="C339" s="497">
        <v>0</v>
      </c>
    </row>
    <row r="340" spans="1:3" ht="13.5" customHeight="1">
      <c r="A340" s="329" t="s">
        <v>625</v>
      </c>
      <c r="B340" s="270"/>
      <c r="C340" s="497"/>
    </row>
    <row r="341" spans="1:3" ht="13.5" customHeight="1">
      <c r="A341" s="294" t="s">
        <v>604</v>
      </c>
      <c r="B341" s="265">
        <v>463470</v>
      </c>
      <c r="C341" s="497">
        <v>20935</v>
      </c>
    </row>
    <row r="342" spans="1:3" ht="13.5" customHeight="1">
      <c r="A342" s="463" t="s">
        <v>1551</v>
      </c>
      <c r="B342" s="265">
        <v>217070</v>
      </c>
      <c r="C342" s="497">
        <v>55433</v>
      </c>
    </row>
    <row r="343" spans="1:3" ht="13.5" customHeight="1">
      <c r="A343" s="309" t="s">
        <v>1527</v>
      </c>
      <c r="B343" s="270">
        <v>170971</v>
      </c>
      <c r="C343" s="498">
        <v>55433</v>
      </c>
    </row>
    <row r="344" spans="1:3" ht="13.5" customHeight="1">
      <c r="A344" s="273" t="s">
        <v>593</v>
      </c>
      <c r="B344" s="270">
        <v>170971</v>
      </c>
      <c r="C344" s="498">
        <v>55433</v>
      </c>
    </row>
    <row r="345" spans="1:3" ht="13.5" customHeight="1">
      <c r="A345" s="320" t="s">
        <v>1716</v>
      </c>
      <c r="B345" s="270">
        <v>16390</v>
      </c>
      <c r="C345" s="498">
        <v>1062</v>
      </c>
    </row>
    <row r="346" spans="1:3" ht="13.5" customHeight="1">
      <c r="A346" s="320" t="s">
        <v>594</v>
      </c>
      <c r="B346" s="270">
        <v>154581</v>
      </c>
      <c r="C346" s="498">
        <v>54371</v>
      </c>
    </row>
    <row r="347" spans="1:3" ht="13.5" customHeight="1" hidden="1">
      <c r="A347" s="320" t="s">
        <v>605</v>
      </c>
      <c r="B347" s="270"/>
      <c r="C347" s="498">
        <v>0</v>
      </c>
    </row>
    <row r="348" spans="1:3" ht="13.5" customHeight="1" hidden="1">
      <c r="A348" s="320" t="s">
        <v>596</v>
      </c>
      <c r="B348" s="270">
        <v>0</v>
      </c>
      <c r="C348" s="498">
        <v>0</v>
      </c>
    </row>
    <row r="349" spans="1:3" ht="13.5" customHeight="1" hidden="1">
      <c r="A349" s="320" t="s">
        <v>597</v>
      </c>
      <c r="B349" s="265"/>
      <c r="C349" s="498">
        <v>0</v>
      </c>
    </row>
    <row r="350" spans="1:3" ht="13.5" customHeight="1" hidden="1">
      <c r="A350" s="320" t="s">
        <v>598</v>
      </c>
      <c r="B350" s="265"/>
      <c r="C350" s="498">
        <v>0</v>
      </c>
    </row>
    <row r="351" spans="1:3" ht="13.5" customHeight="1" hidden="1">
      <c r="A351" s="320" t="s">
        <v>599</v>
      </c>
      <c r="B351" s="270"/>
      <c r="C351" s="498">
        <v>0</v>
      </c>
    </row>
    <row r="352" spans="1:3" ht="13.5" customHeight="1" hidden="1">
      <c r="A352" s="320" t="s">
        <v>600</v>
      </c>
      <c r="B352" s="270"/>
      <c r="C352" s="498">
        <v>0</v>
      </c>
    </row>
    <row r="353" spans="1:3" ht="13.5" customHeight="1">
      <c r="A353" s="309" t="s">
        <v>601</v>
      </c>
      <c r="B353" s="270">
        <v>46099</v>
      </c>
      <c r="C353" s="498">
        <v>0</v>
      </c>
    </row>
    <row r="354" spans="1:3" ht="13.5" customHeight="1">
      <c r="A354" s="320" t="s">
        <v>1538</v>
      </c>
      <c r="B354" s="270">
        <v>46099</v>
      </c>
      <c r="C354" s="498">
        <v>0</v>
      </c>
    </row>
    <row r="355" spans="1:3" ht="13.5" customHeight="1" hidden="1">
      <c r="A355" s="320" t="s">
        <v>1539</v>
      </c>
      <c r="B355" s="270"/>
      <c r="C355" s="498">
        <v>0</v>
      </c>
    </row>
    <row r="356" spans="1:3" ht="13.5" customHeight="1">
      <c r="A356" s="320" t="s">
        <v>1541</v>
      </c>
      <c r="B356" s="270">
        <v>246400</v>
      </c>
      <c r="C356" s="498">
        <v>-34498</v>
      </c>
    </row>
    <row r="357" spans="1:3" ht="12.75">
      <c r="A357" s="320" t="s">
        <v>602</v>
      </c>
      <c r="B357" s="498">
        <v>-246400</v>
      </c>
      <c r="C357" s="498">
        <v>34498</v>
      </c>
    </row>
    <row r="358" spans="1:3" ht="15" customHeight="1" hidden="1">
      <c r="A358" s="329" t="s">
        <v>626</v>
      </c>
      <c r="B358" s="270"/>
      <c r="C358" s="497">
        <v>0</v>
      </c>
    </row>
    <row r="359" spans="1:3" ht="15" customHeight="1" hidden="1">
      <c r="A359" s="294" t="s">
        <v>604</v>
      </c>
      <c r="B359" s="265"/>
      <c r="C359" s="497">
        <v>0</v>
      </c>
    </row>
    <row r="360" spans="1:3" ht="15" customHeight="1" hidden="1">
      <c r="A360" s="463" t="s">
        <v>1551</v>
      </c>
      <c r="B360" s="265">
        <v>0</v>
      </c>
      <c r="C360" s="497">
        <v>0</v>
      </c>
    </row>
    <row r="361" spans="1:3" ht="15" customHeight="1" hidden="1">
      <c r="A361" s="309" t="s">
        <v>1527</v>
      </c>
      <c r="B361" s="270">
        <v>0</v>
      </c>
      <c r="C361" s="497">
        <v>0</v>
      </c>
    </row>
    <row r="362" spans="1:3" ht="15" customHeight="1" hidden="1">
      <c r="A362" s="273" t="s">
        <v>593</v>
      </c>
      <c r="B362" s="270">
        <v>0</v>
      </c>
      <c r="C362" s="497">
        <v>0</v>
      </c>
    </row>
    <row r="363" spans="1:3" ht="15" customHeight="1" hidden="1">
      <c r="A363" s="320" t="s">
        <v>1716</v>
      </c>
      <c r="B363" s="270"/>
      <c r="C363" s="497">
        <v>0</v>
      </c>
    </row>
    <row r="364" spans="1:3" ht="15" customHeight="1" hidden="1">
      <c r="A364" s="320" t="s">
        <v>594</v>
      </c>
      <c r="B364" s="270"/>
      <c r="C364" s="497">
        <v>0</v>
      </c>
    </row>
    <row r="365" spans="1:3" ht="15" customHeight="1" hidden="1">
      <c r="A365" s="320" t="s">
        <v>605</v>
      </c>
      <c r="B365" s="270"/>
      <c r="C365" s="497">
        <v>0</v>
      </c>
    </row>
    <row r="366" spans="1:3" ht="15" customHeight="1" hidden="1">
      <c r="A366" s="320" t="s">
        <v>596</v>
      </c>
      <c r="B366" s="270">
        <v>0</v>
      </c>
      <c r="C366" s="497">
        <v>0</v>
      </c>
    </row>
    <row r="367" spans="1:3" ht="12.75" hidden="1">
      <c r="A367" s="320" t="s">
        <v>597</v>
      </c>
      <c r="B367" s="270"/>
      <c r="C367" s="497">
        <v>0</v>
      </c>
    </row>
    <row r="368" spans="1:3" ht="15" customHeight="1" hidden="1">
      <c r="A368" s="320" t="s">
        <v>598</v>
      </c>
      <c r="B368" s="270"/>
      <c r="C368" s="497">
        <v>0</v>
      </c>
    </row>
    <row r="369" spans="1:3" ht="15" customHeight="1" hidden="1">
      <c r="A369" s="320" t="s">
        <v>599</v>
      </c>
      <c r="B369" s="270"/>
      <c r="C369" s="497">
        <v>0</v>
      </c>
    </row>
    <row r="370" spans="1:3" ht="15" customHeight="1" hidden="1">
      <c r="A370" s="320" t="s">
        <v>600</v>
      </c>
      <c r="B370" s="270"/>
      <c r="C370" s="497">
        <v>0</v>
      </c>
    </row>
    <row r="371" spans="1:3" ht="15" customHeight="1" hidden="1">
      <c r="A371" s="309" t="s">
        <v>601</v>
      </c>
      <c r="B371" s="270">
        <v>0</v>
      </c>
      <c r="C371" s="497">
        <v>0</v>
      </c>
    </row>
    <row r="372" spans="1:3" ht="15" customHeight="1" hidden="1">
      <c r="A372" s="320" t="s">
        <v>1538</v>
      </c>
      <c r="B372" s="270"/>
      <c r="C372" s="497">
        <v>0</v>
      </c>
    </row>
    <row r="373" spans="1:3" ht="15" customHeight="1" hidden="1">
      <c r="A373" s="320" t="s">
        <v>1539</v>
      </c>
      <c r="B373" s="270"/>
      <c r="C373" s="497">
        <v>0</v>
      </c>
    </row>
    <row r="374" spans="1:3" ht="15" customHeight="1" hidden="1">
      <c r="A374" s="320" t="s">
        <v>1541</v>
      </c>
      <c r="B374" s="270">
        <v>0</v>
      </c>
      <c r="C374" s="497">
        <v>0</v>
      </c>
    </row>
    <row r="375" spans="1:3" ht="12.75" hidden="1">
      <c r="A375" s="320" t="s">
        <v>602</v>
      </c>
      <c r="B375" s="270">
        <v>0</v>
      </c>
      <c r="C375" s="497">
        <v>0</v>
      </c>
    </row>
    <row r="376" spans="1:3" ht="15" customHeight="1" hidden="1">
      <c r="A376" s="329" t="s">
        <v>627</v>
      </c>
      <c r="B376" s="270"/>
      <c r="C376" s="497">
        <v>0</v>
      </c>
    </row>
    <row r="377" spans="1:3" ht="15" customHeight="1" hidden="1">
      <c r="A377" s="294" t="s">
        <v>604</v>
      </c>
      <c r="B377" s="265"/>
      <c r="C377" s="497">
        <v>0</v>
      </c>
    </row>
    <row r="378" spans="1:3" ht="15" customHeight="1" hidden="1">
      <c r="A378" s="463" t="s">
        <v>1551</v>
      </c>
      <c r="B378" s="265">
        <v>0</v>
      </c>
      <c r="C378" s="497">
        <v>0</v>
      </c>
    </row>
    <row r="379" spans="1:3" ht="15" customHeight="1" hidden="1">
      <c r="A379" s="309" t="s">
        <v>1527</v>
      </c>
      <c r="B379" s="270">
        <v>0</v>
      </c>
      <c r="C379" s="497">
        <v>0</v>
      </c>
    </row>
    <row r="380" spans="1:3" ht="15" customHeight="1" hidden="1">
      <c r="A380" s="273" t="s">
        <v>593</v>
      </c>
      <c r="B380" s="270">
        <v>0</v>
      </c>
      <c r="C380" s="497">
        <v>0</v>
      </c>
    </row>
    <row r="381" spans="1:3" ht="15" customHeight="1" hidden="1">
      <c r="A381" s="320" t="s">
        <v>1716</v>
      </c>
      <c r="B381" s="270"/>
      <c r="C381" s="497">
        <v>0</v>
      </c>
    </row>
    <row r="382" spans="1:3" ht="15" customHeight="1" hidden="1">
      <c r="A382" s="320" t="s">
        <v>594</v>
      </c>
      <c r="B382" s="270"/>
      <c r="C382" s="497">
        <v>0</v>
      </c>
    </row>
    <row r="383" spans="1:3" ht="15" customHeight="1" hidden="1">
      <c r="A383" s="320" t="s">
        <v>605</v>
      </c>
      <c r="B383" s="270"/>
      <c r="C383" s="497">
        <v>0</v>
      </c>
    </row>
    <row r="384" spans="1:3" ht="15" customHeight="1" hidden="1">
      <c r="A384" s="320" t="s">
        <v>596</v>
      </c>
      <c r="B384" s="270">
        <v>0</v>
      </c>
      <c r="C384" s="497">
        <v>0</v>
      </c>
    </row>
    <row r="385" spans="1:3" ht="12.75" hidden="1">
      <c r="A385" s="320" t="s">
        <v>597</v>
      </c>
      <c r="B385" s="270"/>
      <c r="C385" s="497">
        <v>0</v>
      </c>
    </row>
    <row r="386" spans="1:3" ht="15" customHeight="1" hidden="1">
      <c r="A386" s="320" t="s">
        <v>598</v>
      </c>
      <c r="B386" s="270"/>
      <c r="C386" s="497">
        <v>0</v>
      </c>
    </row>
    <row r="387" spans="1:3" ht="15" customHeight="1" hidden="1">
      <c r="A387" s="320" t="s">
        <v>599</v>
      </c>
      <c r="B387" s="270"/>
      <c r="C387" s="497">
        <v>0</v>
      </c>
    </row>
    <row r="388" spans="1:3" ht="15" customHeight="1" hidden="1">
      <c r="A388" s="320" t="s">
        <v>600</v>
      </c>
      <c r="B388" s="270"/>
      <c r="C388" s="497">
        <v>0</v>
      </c>
    </row>
    <row r="389" spans="1:3" ht="15" customHeight="1" hidden="1">
      <c r="A389" s="309" t="s">
        <v>601</v>
      </c>
      <c r="B389" s="270">
        <v>0</v>
      </c>
      <c r="C389" s="497">
        <v>0</v>
      </c>
    </row>
    <row r="390" spans="1:3" ht="15" customHeight="1" hidden="1">
      <c r="A390" s="320" t="s">
        <v>1538</v>
      </c>
      <c r="B390" s="270"/>
      <c r="C390" s="497">
        <v>0</v>
      </c>
    </row>
    <row r="391" spans="1:3" ht="15" customHeight="1" hidden="1">
      <c r="A391" s="320" t="s">
        <v>1539</v>
      </c>
      <c r="B391" s="270"/>
      <c r="C391" s="497">
        <v>0</v>
      </c>
    </row>
    <row r="392" spans="1:3" ht="15" customHeight="1" hidden="1">
      <c r="A392" s="320" t="s">
        <v>1541</v>
      </c>
      <c r="B392" s="270">
        <v>0</v>
      </c>
      <c r="C392" s="497">
        <v>0</v>
      </c>
    </row>
    <row r="393" spans="1:3" ht="12.75" hidden="1">
      <c r="A393" s="320" t="s">
        <v>602</v>
      </c>
      <c r="B393" s="270">
        <v>0</v>
      </c>
      <c r="C393" s="497">
        <v>0</v>
      </c>
    </row>
    <row r="394" spans="1:3" ht="15" customHeight="1" hidden="1">
      <c r="A394" s="329" t="s">
        <v>628</v>
      </c>
      <c r="B394" s="270"/>
      <c r="C394" s="497">
        <v>0</v>
      </c>
    </row>
    <row r="395" spans="1:3" ht="15" customHeight="1" hidden="1">
      <c r="A395" s="294" t="s">
        <v>604</v>
      </c>
      <c r="B395" s="265"/>
      <c r="C395" s="497">
        <v>0</v>
      </c>
    </row>
    <row r="396" spans="1:3" ht="15" customHeight="1" hidden="1">
      <c r="A396" s="463" t="s">
        <v>1551</v>
      </c>
      <c r="B396" s="265">
        <v>0</v>
      </c>
      <c r="C396" s="497">
        <v>0</v>
      </c>
    </row>
    <row r="397" spans="1:3" ht="15" customHeight="1" hidden="1">
      <c r="A397" s="309" t="s">
        <v>1527</v>
      </c>
      <c r="B397" s="270">
        <v>0</v>
      </c>
      <c r="C397" s="497">
        <v>0</v>
      </c>
    </row>
    <row r="398" spans="1:3" ht="15" customHeight="1" hidden="1">
      <c r="A398" s="273" t="s">
        <v>593</v>
      </c>
      <c r="B398" s="270">
        <v>0</v>
      </c>
      <c r="C398" s="497">
        <v>0</v>
      </c>
    </row>
    <row r="399" spans="1:3" ht="15" customHeight="1" hidden="1">
      <c r="A399" s="320" t="s">
        <v>1716</v>
      </c>
      <c r="B399" s="270"/>
      <c r="C399" s="497">
        <v>0</v>
      </c>
    </row>
    <row r="400" spans="1:3" ht="15" customHeight="1" hidden="1">
      <c r="A400" s="320" t="s">
        <v>594</v>
      </c>
      <c r="B400" s="270"/>
      <c r="C400" s="497">
        <v>0</v>
      </c>
    </row>
    <row r="401" spans="1:3" ht="15" customHeight="1" hidden="1">
      <c r="A401" s="320" t="s">
        <v>605</v>
      </c>
      <c r="B401" s="270"/>
      <c r="C401" s="497">
        <v>0</v>
      </c>
    </row>
    <row r="402" spans="1:3" ht="15" customHeight="1" hidden="1">
      <c r="A402" s="320" t="s">
        <v>596</v>
      </c>
      <c r="B402" s="270">
        <v>0</v>
      </c>
      <c r="C402" s="497">
        <v>0</v>
      </c>
    </row>
    <row r="403" spans="1:3" ht="12.75" hidden="1">
      <c r="A403" s="320" t="s">
        <v>597</v>
      </c>
      <c r="B403" s="270"/>
      <c r="C403" s="497">
        <v>0</v>
      </c>
    </row>
    <row r="404" spans="1:3" ht="15" customHeight="1" hidden="1">
      <c r="A404" s="320" t="s">
        <v>598</v>
      </c>
      <c r="B404" s="270"/>
      <c r="C404" s="497">
        <v>0</v>
      </c>
    </row>
    <row r="405" spans="1:3" ht="15" customHeight="1" hidden="1">
      <c r="A405" s="320" t="s">
        <v>599</v>
      </c>
      <c r="B405" s="270"/>
      <c r="C405" s="497">
        <v>0</v>
      </c>
    </row>
    <row r="406" spans="1:3" ht="15" customHeight="1" hidden="1">
      <c r="A406" s="320" t="s">
        <v>600</v>
      </c>
      <c r="B406" s="270"/>
      <c r="C406" s="497">
        <v>0</v>
      </c>
    </row>
    <row r="407" spans="1:3" ht="15" customHeight="1" hidden="1">
      <c r="A407" s="309" t="s">
        <v>601</v>
      </c>
      <c r="B407" s="270">
        <v>0</v>
      </c>
      <c r="C407" s="497">
        <v>0</v>
      </c>
    </row>
    <row r="408" spans="1:3" ht="15" customHeight="1" hidden="1">
      <c r="A408" s="320" t="s">
        <v>1538</v>
      </c>
      <c r="B408" s="270"/>
      <c r="C408" s="497">
        <v>0</v>
      </c>
    </row>
    <row r="409" spans="1:3" ht="15" customHeight="1" hidden="1">
      <c r="A409" s="320" t="s">
        <v>1539</v>
      </c>
      <c r="B409" s="270"/>
      <c r="C409" s="497">
        <v>0</v>
      </c>
    </row>
    <row r="410" spans="1:3" ht="15" customHeight="1" hidden="1">
      <c r="A410" s="320" t="s">
        <v>1541</v>
      </c>
      <c r="B410" s="270">
        <v>0</v>
      </c>
      <c r="C410" s="497">
        <v>0</v>
      </c>
    </row>
    <row r="411" spans="1:3" ht="12.75" hidden="1">
      <c r="A411" s="320" t="s">
        <v>602</v>
      </c>
      <c r="B411" s="270">
        <v>0</v>
      </c>
      <c r="C411" s="497">
        <v>0</v>
      </c>
    </row>
    <row r="412" spans="1:3" ht="15" customHeight="1" hidden="1">
      <c r="A412" s="329" t="s">
        <v>629</v>
      </c>
      <c r="B412" s="270"/>
      <c r="C412" s="497">
        <v>0</v>
      </c>
    </row>
    <row r="413" spans="1:3" ht="15" customHeight="1" hidden="1">
      <c r="A413" s="294" t="s">
        <v>604</v>
      </c>
      <c r="B413" s="265"/>
      <c r="C413" s="497">
        <v>0</v>
      </c>
    </row>
    <row r="414" spans="1:3" ht="15" customHeight="1" hidden="1">
      <c r="A414" s="463" t="s">
        <v>1551</v>
      </c>
      <c r="B414" s="265">
        <v>0</v>
      </c>
      <c r="C414" s="497">
        <v>0</v>
      </c>
    </row>
    <row r="415" spans="1:3" ht="15" customHeight="1" hidden="1">
      <c r="A415" s="309" t="s">
        <v>1527</v>
      </c>
      <c r="B415" s="270">
        <v>0</v>
      </c>
      <c r="C415" s="497">
        <v>0</v>
      </c>
    </row>
    <row r="416" spans="1:3" ht="15" customHeight="1" hidden="1">
      <c r="A416" s="273" t="s">
        <v>593</v>
      </c>
      <c r="B416" s="270">
        <v>0</v>
      </c>
      <c r="C416" s="497">
        <v>0</v>
      </c>
    </row>
    <row r="417" spans="1:3" ht="15" customHeight="1" hidden="1">
      <c r="A417" s="320" t="s">
        <v>1716</v>
      </c>
      <c r="B417" s="270">
        <v>0</v>
      </c>
      <c r="C417" s="497">
        <v>0</v>
      </c>
    </row>
    <row r="418" spans="1:3" ht="15" customHeight="1" hidden="1">
      <c r="A418" s="320" t="s">
        <v>618</v>
      </c>
      <c r="B418" s="270"/>
      <c r="C418" s="497">
        <v>0</v>
      </c>
    </row>
    <row r="419" spans="1:3" ht="15" customHeight="1" hidden="1">
      <c r="A419" s="320" t="s">
        <v>605</v>
      </c>
      <c r="B419" s="265"/>
      <c r="C419" s="497">
        <v>0</v>
      </c>
    </row>
    <row r="420" spans="1:3" ht="15" customHeight="1" hidden="1">
      <c r="A420" s="320" t="s">
        <v>596</v>
      </c>
      <c r="B420" s="270">
        <v>0</v>
      </c>
      <c r="C420" s="497">
        <v>0</v>
      </c>
    </row>
    <row r="421" spans="1:3" ht="12.75" hidden="1">
      <c r="A421" s="320" t="s">
        <v>597</v>
      </c>
      <c r="B421" s="270"/>
      <c r="C421" s="497">
        <v>0</v>
      </c>
    </row>
    <row r="422" spans="1:3" ht="15" customHeight="1" hidden="1">
      <c r="A422" s="320" t="s">
        <v>598</v>
      </c>
      <c r="B422" s="270"/>
      <c r="C422" s="497">
        <v>0</v>
      </c>
    </row>
    <row r="423" spans="1:3" ht="15" customHeight="1" hidden="1">
      <c r="A423" s="320" t="s">
        <v>599</v>
      </c>
      <c r="B423" s="270"/>
      <c r="C423" s="497">
        <v>0</v>
      </c>
    </row>
    <row r="424" spans="1:3" ht="15" customHeight="1" hidden="1">
      <c r="A424" s="320" t="s">
        <v>600</v>
      </c>
      <c r="B424" s="270"/>
      <c r="C424" s="497">
        <v>0</v>
      </c>
    </row>
    <row r="425" spans="1:3" ht="15" customHeight="1" hidden="1">
      <c r="A425" s="309" t="s">
        <v>601</v>
      </c>
      <c r="B425" s="270">
        <v>0</v>
      </c>
      <c r="C425" s="497">
        <v>0</v>
      </c>
    </row>
    <row r="426" spans="1:3" ht="15" customHeight="1" hidden="1">
      <c r="A426" s="320" t="s">
        <v>1538</v>
      </c>
      <c r="B426" s="270"/>
      <c r="C426" s="497">
        <v>0</v>
      </c>
    </row>
    <row r="427" spans="1:3" ht="15" customHeight="1" hidden="1">
      <c r="A427" s="320" t="s">
        <v>1539</v>
      </c>
      <c r="B427" s="270"/>
      <c r="C427" s="497">
        <v>0</v>
      </c>
    </row>
    <row r="428" spans="1:3" ht="15" customHeight="1" hidden="1">
      <c r="A428" s="320" t="s">
        <v>1541</v>
      </c>
      <c r="B428" s="270">
        <v>0</v>
      </c>
      <c r="C428" s="497">
        <v>0</v>
      </c>
    </row>
    <row r="429" spans="1:3" ht="12.75" hidden="1">
      <c r="A429" s="320" t="s">
        <v>602</v>
      </c>
      <c r="B429" s="270">
        <v>0</v>
      </c>
      <c r="C429" s="497">
        <v>0</v>
      </c>
    </row>
    <row r="430" spans="1:3" ht="15" customHeight="1" hidden="1">
      <c r="A430" s="329" t="s">
        <v>630</v>
      </c>
      <c r="B430" s="270"/>
      <c r="C430" s="497">
        <v>0</v>
      </c>
    </row>
    <row r="431" spans="1:3" ht="15" customHeight="1" hidden="1">
      <c r="A431" s="294" t="s">
        <v>604</v>
      </c>
      <c r="B431" s="265"/>
      <c r="C431" s="497">
        <v>0</v>
      </c>
    </row>
    <row r="432" spans="1:3" ht="15" customHeight="1" hidden="1">
      <c r="A432" s="463" t="s">
        <v>1551</v>
      </c>
      <c r="B432" s="265">
        <v>0</v>
      </c>
      <c r="C432" s="497">
        <v>0</v>
      </c>
    </row>
    <row r="433" spans="1:3" ht="15" customHeight="1" hidden="1">
      <c r="A433" s="309" t="s">
        <v>1527</v>
      </c>
      <c r="B433" s="270">
        <v>0</v>
      </c>
      <c r="C433" s="497">
        <v>0</v>
      </c>
    </row>
    <row r="434" spans="1:3" ht="15" customHeight="1" hidden="1">
      <c r="A434" s="273" t="s">
        <v>593</v>
      </c>
      <c r="B434" s="270">
        <v>0</v>
      </c>
      <c r="C434" s="497">
        <v>0</v>
      </c>
    </row>
    <row r="435" spans="1:3" ht="15" customHeight="1" hidden="1">
      <c r="A435" s="320" t="s">
        <v>1716</v>
      </c>
      <c r="B435" s="270"/>
      <c r="C435" s="497">
        <v>0</v>
      </c>
    </row>
    <row r="436" spans="1:3" ht="15" customHeight="1" hidden="1">
      <c r="A436" s="320" t="s">
        <v>594</v>
      </c>
      <c r="B436" s="270"/>
      <c r="C436" s="497">
        <v>0</v>
      </c>
    </row>
    <row r="437" spans="1:3" ht="15" customHeight="1" hidden="1">
      <c r="A437" s="320" t="s">
        <v>605</v>
      </c>
      <c r="B437" s="270"/>
      <c r="C437" s="497">
        <v>0</v>
      </c>
    </row>
    <row r="438" spans="1:3" ht="15" customHeight="1" hidden="1">
      <c r="A438" s="320" t="s">
        <v>596</v>
      </c>
      <c r="B438" s="270">
        <v>0</v>
      </c>
      <c r="C438" s="497">
        <v>0</v>
      </c>
    </row>
    <row r="439" spans="1:3" ht="12.75" customHeight="1" hidden="1">
      <c r="A439" s="320" t="s">
        <v>597</v>
      </c>
      <c r="B439" s="270"/>
      <c r="C439" s="497">
        <v>0</v>
      </c>
    </row>
    <row r="440" spans="1:3" ht="15" customHeight="1" hidden="1">
      <c r="A440" s="320" t="s">
        <v>598</v>
      </c>
      <c r="B440" s="270"/>
      <c r="C440" s="497">
        <v>0</v>
      </c>
    </row>
    <row r="441" spans="1:3" ht="15" customHeight="1" hidden="1">
      <c r="A441" s="320" t="s">
        <v>599</v>
      </c>
      <c r="B441" s="270"/>
      <c r="C441" s="497">
        <v>0</v>
      </c>
    </row>
    <row r="442" spans="1:3" ht="15" customHeight="1" hidden="1">
      <c r="A442" s="320" t="s">
        <v>600</v>
      </c>
      <c r="B442" s="270"/>
      <c r="C442" s="497">
        <v>0</v>
      </c>
    </row>
    <row r="443" spans="1:3" ht="15" customHeight="1" hidden="1">
      <c r="A443" s="309" t="s">
        <v>601</v>
      </c>
      <c r="B443" s="270">
        <v>0</v>
      </c>
      <c r="C443" s="497">
        <v>0</v>
      </c>
    </row>
    <row r="444" spans="1:3" ht="15" customHeight="1" hidden="1">
      <c r="A444" s="320" t="s">
        <v>1538</v>
      </c>
      <c r="B444" s="270"/>
      <c r="C444" s="497">
        <v>0</v>
      </c>
    </row>
    <row r="445" spans="1:3" ht="15" customHeight="1" hidden="1">
      <c r="A445" s="320" t="s">
        <v>1539</v>
      </c>
      <c r="B445" s="270"/>
      <c r="C445" s="497">
        <v>0</v>
      </c>
    </row>
    <row r="446" spans="1:3" ht="15" customHeight="1" hidden="1">
      <c r="A446" s="320" t="s">
        <v>1541</v>
      </c>
      <c r="B446" s="270">
        <v>0</v>
      </c>
      <c r="C446" s="497">
        <v>0</v>
      </c>
    </row>
    <row r="447" spans="1:3" ht="12.75" customHeight="1" hidden="1">
      <c r="A447" s="320" t="s">
        <v>602</v>
      </c>
      <c r="B447" s="270">
        <v>0</v>
      </c>
      <c r="C447" s="497">
        <v>0</v>
      </c>
    </row>
    <row r="448" spans="1:3" ht="12.75">
      <c r="A448" s="329" t="s">
        <v>1587</v>
      </c>
      <c r="B448" s="270"/>
      <c r="C448" s="497"/>
    </row>
    <row r="449" spans="1:3" ht="13.5" customHeight="1">
      <c r="A449" s="294" t="s">
        <v>604</v>
      </c>
      <c r="B449" s="265">
        <v>0</v>
      </c>
      <c r="C449" s="497">
        <v>0</v>
      </c>
    </row>
    <row r="450" spans="1:3" ht="13.5" customHeight="1">
      <c r="A450" s="463" t="s">
        <v>1551</v>
      </c>
      <c r="B450" s="265">
        <v>230</v>
      </c>
      <c r="C450" s="497">
        <v>0</v>
      </c>
    </row>
    <row r="451" spans="1:3" ht="13.5" customHeight="1">
      <c r="A451" s="309" t="s">
        <v>1527</v>
      </c>
      <c r="B451" s="270">
        <v>230</v>
      </c>
      <c r="C451" s="498">
        <v>0</v>
      </c>
    </row>
    <row r="452" spans="1:3" ht="13.5" customHeight="1">
      <c r="A452" s="273" t="s">
        <v>593</v>
      </c>
      <c r="B452" s="270">
        <v>230</v>
      </c>
      <c r="C452" s="498">
        <v>0</v>
      </c>
    </row>
    <row r="453" spans="1:3" ht="13.5" customHeight="1" hidden="1">
      <c r="A453" s="320" t="s">
        <v>1716</v>
      </c>
      <c r="B453" s="270">
        <v>0</v>
      </c>
      <c r="C453" s="498">
        <v>0</v>
      </c>
    </row>
    <row r="454" spans="1:3" ht="13.5" customHeight="1">
      <c r="A454" s="320" t="s">
        <v>594</v>
      </c>
      <c r="B454" s="271">
        <v>230</v>
      </c>
      <c r="C454" s="498">
        <v>0</v>
      </c>
    </row>
    <row r="455" spans="1:3" ht="13.5" customHeight="1" hidden="1">
      <c r="A455" s="320" t="s">
        <v>605</v>
      </c>
      <c r="B455" s="270"/>
      <c r="C455" s="498">
        <v>0</v>
      </c>
    </row>
    <row r="456" spans="1:3" ht="13.5" customHeight="1" hidden="1">
      <c r="A456" s="320" t="s">
        <v>596</v>
      </c>
      <c r="B456" s="270">
        <v>0</v>
      </c>
      <c r="C456" s="498">
        <v>0</v>
      </c>
    </row>
    <row r="457" spans="1:3" ht="13.5" customHeight="1" hidden="1">
      <c r="A457" s="320" t="s">
        <v>597</v>
      </c>
      <c r="B457" s="270"/>
      <c r="C457" s="498">
        <v>0</v>
      </c>
    </row>
    <row r="458" spans="1:3" ht="13.5" customHeight="1" hidden="1">
      <c r="A458" s="320" t="s">
        <v>598</v>
      </c>
      <c r="B458" s="270"/>
      <c r="C458" s="498">
        <v>0</v>
      </c>
    </row>
    <row r="459" spans="1:3" ht="13.5" customHeight="1" hidden="1">
      <c r="A459" s="320" t="s">
        <v>599</v>
      </c>
      <c r="B459" s="270"/>
      <c r="C459" s="498">
        <v>0</v>
      </c>
    </row>
    <row r="460" spans="1:3" ht="13.5" customHeight="1" hidden="1">
      <c r="A460" s="320" t="s">
        <v>600</v>
      </c>
      <c r="B460" s="270"/>
      <c r="C460" s="498">
        <v>0</v>
      </c>
    </row>
    <row r="461" spans="1:3" ht="13.5" customHeight="1" hidden="1">
      <c r="A461" s="309" t="s">
        <v>601</v>
      </c>
      <c r="B461" s="270">
        <v>0</v>
      </c>
      <c r="C461" s="498">
        <v>0</v>
      </c>
    </row>
    <row r="462" spans="1:3" ht="13.5" customHeight="1" hidden="1">
      <c r="A462" s="320" t="s">
        <v>1538</v>
      </c>
      <c r="B462" s="270"/>
      <c r="C462" s="498">
        <v>0</v>
      </c>
    </row>
    <row r="463" spans="1:3" ht="13.5" customHeight="1" hidden="1">
      <c r="A463" s="320" t="s">
        <v>1539</v>
      </c>
      <c r="B463" s="270"/>
      <c r="C463" s="498">
        <v>0</v>
      </c>
    </row>
    <row r="464" spans="1:3" ht="13.5" customHeight="1">
      <c r="A464" s="320" t="s">
        <v>1541</v>
      </c>
      <c r="B464" s="270">
        <v>-230</v>
      </c>
      <c r="C464" s="498">
        <v>0</v>
      </c>
    </row>
    <row r="465" spans="1:3" ht="12.75">
      <c r="A465" s="320" t="s">
        <v>602</v>
      </c>
      <c r="B465" s="498">
        <v>230</v>
      </c>
      <c r="C465" s="498">
        <v>0</v>
      </c>
    </row>
    <row r="466" spans="1:3" ht="15" customHeight="1" hidden="1">
      <c r="A466" s="329" t="s">
        <v>631</v>
      </c>
      <c r="B466" s="270"/>
      <c r="C466" s="497">
        <v>0</v>
      </c>
    </row>
    <row r="467" spans="1:3" ht="15" customHeight="1" hidden="1">
      <c r="A467" s="294" t="s">
        <v>604</v>
      </c>
      <c r="B467" s="265"/>
      <c r="C467" s="497">
        <v>0</v>
      </c>
    </row>
    <row r="468" spans="1:3" ht="15" customHeight="1" hidden="1">
      <c r="A468" s="463" t="s">
        <v>1551</v>
      </c>
      <c r="B468" s="265">
        <v>0</v>
      </c>
      <c r="C468" s="497">
        <v>0</v>
      </c>
    </row>
    <row r="469" spans="1:3" ht="15" customHeight="1" hidden="1">
      <c r="A469" s="309" t="s">
        <v>1527</v>
      </c>
      <c r="B469" s="270">
        <v>0</v>
      </c>
      <c r="C469" s="497">
        <v>0</v>
      </c>
    </row>
    <row r="470" spans="1:3" ht="15" customHeight="1" hidden="1">
      <c r="A470" s="273" t="s">
        <v>593</v>
      </c>
      <c r="B470" s="270">
        <v>0</v>
      </c>
      <c r="C470" s="497">
        <v>0</v>
      </c>
    </row>
    <row r="471" spans="1:3" ht="15" customHeight="1" hidden="1">
      <c r="A471" s="320" t="s">
        <v>1716</v>
      </c>
      <c r="B471" s="270"/>
      <c r="C471" s="497">
        <v>0</v>
      </c>
    </row>
    <row r="472" spans="1:3" ht="15" customHeight="1" hidden="1">
      <c r="A472" s="320" t="s">
        <v>594</v>
      </c>
      <c r="B472" s="270"/>
      <c r="C472" s="497">
        <v>0</v>
      </c>
    </row>
    <row r="473" spans="1:3" ht="15" customHeight="1" hidden="1">
      <c r="A473" s="320" t="s">
        <v>605</v>
      </c>
      <c r="B473" s="270"/>
      <c r="C473" s="497">
        <v>0</v>
      </c>
    </row>
    <row r="474" spans="1:3" ht="15" customHeight="1" hidden="1">
      <c r="A474" s="320" t="s">
        <v>596</v>
      </c>
      <c r="B474" s="270">
        <v>0</v>
      </c>
      <c r="C474" s="497">
        <v>0</v>
      </c>
    </row>
    <row r="475" spans="1:3" ht="12.75" hidden="1">
      <c r="A475" s="320" t="s">
        <v>597</v>
      </c>
      <c r="B475" s="270"/>
      <c r="C475" s="497">
        <v>0</v>
      </c>
    </row>
    <row r="476" spans="1:3" ht="15" customHeight="1" hidden="1">
      <c r="A476" s="320" t="s">
        <v>598</v>
      </c>
      <c r="B476" s="535"/>
      <c r="C476" s="497">
        <v>0</v>
      </c>
    </row>
    <row r="477" spans="1:3" ht="15" customHeight="1" hidden="1">
      <c r="A477" s="320" t="s">
        <v>599</v>
      </c>
      <c r="B477" s="535"/>
      <c r="C477" s="497">
        <v>0</v>
      </c>
    </row>
    <row r="478" spans="1:3" ht="15" customHeight="1" hidden="1">
      <c r="A478" s="320" t="s">
        <v>600</v>
      </c>
      <c r="B478" s="270"/>
      <c r="C478" s="497">
        <v>0</v>
      </c>
    </row>
    <row r="479" spans="1:3" ht="15" customHeight="1" hidden="1">
      <c r="A479" s="309" t="s">
        <v>601</v>
      </c>
      <c r="B479" s="270">
        <v>0</v>
      </c>
      <c r="C479" s="497">
        <v>0</v>
      </c>
    </row>
    <row r="480" spans="1:3" ht="15" customHeight="1" hidden="1">
      <c r="A480" s="320" t="s">
        <v>1538</v>
      </c>
      <c r="B480" s="270"/>
      <c r="C480" s="497">
        <v>0</v>
      </c>
    </row>
    <row r="481" spans="1:3" ht="15" customHeight="1" hidden="1">
      <c r="A481" s="320" t="s">
        <v>1539</v>
      </c>
      <c r="B481" s="270"/>
      <c r="C481" s="497">
        <v>0</v>
      </c>
    </row>
    <row r="482" spans="1:3" ht="15" customHeight="1" hidden="1">
      <c r="A482" s="320" t="s">
        <v>1541</v>
      </c>
      <c r="B482" s="270">
        <v>0</v>
      </c>
      <c r="C482" s="497">
        <v>0</v>
      </c>
    </row>
    <row r="483" spans="1:3" ht="12.75" hidden="1">
      <c r="A483" s="320" t="s">
        <v>602</v>
      </c>
      <c r="B483" s="270">
        <v>0</v>
      </c>
      <c r="C483" s="497">
        <v>0</v>
      </c>
    </row>
    <row r="484" spans="1:3" ht="15" customHeight="1" hidden="1">
      <c r="A484" s="329" t="s">
        <v>632</v>
      </c>
      <c r="B484" s="270"/>
      <c r="C484" s="497">
        <v>0</v>
      </c>
    </row>
    <row r="485" spans="1:3" ht="15" customHeight="1" hidden="1">
      <c r="A485" s="294" t="s">
        <v>604</v>
      </c>
      <c r="B485" s="265"/>
      <c r="C485" s="497">
        <v>0</v>
      </c>
    </row>
    <row r="486" spans="1:3" ht="15" customHeight="1" hidden="1">
      <c r="A486" s="463" t="s">
        <v>1551</v>
      </c>
      <c r="B486" s="265">
        <v>0</v>
      </c>
      <c r="C486" s="497">
        <v>0</v>
      </c>
    </row>
    <row r="487" spans="1:3" ht="15" customHeight="1" hidden="1">
      <c r="A487" s="309" t="s">
        <v>1527</v>
      </c>
      <c r="B487" s="270">
        <v>0</v>
      </c>
      <c r="C487" s="497">
        <v>0</v>
      </c>
    </row>
    <row r="488" spans="1:3" ht="15" customHeight="1" hidden="1">
      <c r="A488" s="273" t="s">
        <v>593</v>
      </c>
      <c r="B488" s="270">
        <v>0</v>
      </c>
      <c r="C488" s="497">
        <v>0</v>
      </c>
    </row>
    <row r="489" spans="1:3" ht="15" customHeight="1" hidden="1">
      <c r="A489" s="320" t="s">
        <v>1716</v>
      </c>
      <c r="B489" s="270"/>
      <c r="C489" s="497">
        <v>0</v>
      </c>
    </row>
    <row r="490" spans="1:3" ht="15" customHeight="1" hidden="1">
      <c r="A490" s="320" t="s">
        <v>594</v>
      </c>
      <c r="B490" s="270"/>
      <c r="C490" s="497">
        <v>0</v>
      </c>
    </row>
    <row r="491" spans="1:3" ht="15" customHeight="1" hidden="1">
      <c r="A491" s="320" t="s">
        <v>605</v>
      </c>
      <c r="B491" s="270"/>
      <c r="C491" s="497">
        <v>0</v>
      </c>
    </row>
    <row r="492" spans="1:3" ht="15" customHeight="1" hidden="1">
      <c r="A492" s="320" t="s">
        <v>596</v>
      </c>
      <c r="B492" s="270">
        <v>0</v>
      </c>
      <c r="C492" s="497">
        <v>0</v>
      </c>
    </row>
    <row r="493" spans="1:3" ht="12.75" hidden="1">
      <c r="A493" s="320" t="s">
        <v>597</v>
      </c>
      <c r="B493" s="270"/>
      <c r="C493" s="497">
        <v>0</v>
      </c>
    </row>
    <row r="494" spans="1:3" ht="15" customHeight="1" hidden="1">
      <c r="A494" s="320" t="s">
        <v>598</v>
      </c>
      <c r="B494" s="270"/>
      <c r="C494" s="497">
        <v>0</v>
      </c>
    </row>
    <row r="495" spans="1:3" ht="15" customHeight="1" hidden="1">
      <c r="A495" s="320" t="s">
        <v>599</v>
      </c>
      <c r="B495" s="270"/>
      <c r="C495" s="497">
        <v>0</v>
      </c>
    </row>
    <row r="496" spans="1:3" ht="15" customHeight="1" hidden="1">
      <c r="A496" s="320" t="s">
        <v>600</v>
      </c>
      <c r="B496" s="270"/>
      <c r="C496" s="497">
        <v>0</v>
      </c>
    </row>
    <row r="497" spans="1:3" ht="15" customHeight="1" hidden="1">
      <c r="A497" s="309" t="s">
        <v>601</v>
      </c>
      <c r="B497" s="270">
        <v>0</v>
      </c>
      <c r="C497" s="497">
        <v>0</v>
      </c>
    </row>
    <row r="498" spans="1:3" ht="15" customHeight="1" hidden="1">
      <c r="A498" s="320" t="s">
        <v>1538</v>
      </c>
      <c r="B498" s="270"/>
      <c r="C498" s="497">
        <v>0</v>
      </c>
    </row>
    <row r="499" spans="1:3" ht="15" customHeight="1" hidden="1">
      <c r="A499" s="320" t="s">
        <v>1539</v>
      </c>
      <c r="B499" s="270"/>
      <c r="C499" s="497">
        <v>0</v>
      </c>
    </row>
    <row r="500" spans="1:3" ht="15" customHeight="1" hidden="1">
      <c r="A500" s="320" t="s">
        <v>1541</v>
      </c>
      <c r="B500" s="270">
        <v>0</v>
      </c>
      <c r="C500" s="497">
        <v>0</v>
      </c>
    </row>
    <row r="501" spans="1:3" ht="12.75" hidden="1">
      <c r="A501" s="320" t="s">
        <v>602</v>
      </c>
      <c r="B501" s="270">
        <v>0</v>
      </c>
      <c r="C501" s="497">
        <v>0</v>
      </c>
    </row>
    <row r="502" spans="1:3" ht="12.75" hidden="1">
      <c r="A502" s="329" t="s">
        <v>633</v>
      </c>
      <c r="B502" s="270"/>
      <c r="C502" s="497">
        <v>0</v>
      </c>
    </row>
    <row r="503" spans="1:3" ht="15" customHeight="1" hidden="1">
      <c r="A503" s="294" t="s">
        <v>604</v>
      </c>
      <c r="B503" s="265"/>
      <c r="C503" s="497">
        <v>0</v>
      </c>
    </row>
    <row r="504" spans="1:3" ht="15" customHeight="1" hidden="1">
      <c r="A504" s="463" t="s">
        <v>1551</v>
      </c>
      <c r="B504" s="265">
        <v>0</v>
      </c>
      <c r="C504" s="497">
        <v>0</v>
      </c>
    </row>
    <row r="505" spans="1:3" ht="15" customHeight="1" hidden="1">
      <c r="A505" s="309" t="s">
        <v>1527</v>
      </c>
      <c r="B505" s="270">
        <v>0</v>
      </c>
      <c r="C505" s="497">
        <v>0</v>
      </c>
    </row>
    <row r="506" spans="1:3" ht="15" customHeight="1" hidden="1">
      <c r="A506" s="273" t="s">
        <v>593</v>
      </c>
      <c r="B506" s="270">
        <v>0</v>
      </c>
      <c r="C506" s="497">
        <v>0</v>
      </c>
    </row>
    <row r="507" spans="1:3" ht="15" customHeight="1" hidden="1">
      <c r="A507" s="320" t="s">
        <v>1716</v>
      </c>
      <c r="B507" s="270"/>
      <c r="C507" s="497">
        <v>0</v>
      </c>
    </row>
    <row r="508" spans="1:3" ht="15" customHeight="1" hidden="1">
      <c r="A508" s="320" t="s">
        <v>594</v>
      </c>
      <c r="B508" s="270"/>
      <c r="C508" s="497">
        <v>0</v>
      </c>
    </row>
    <row r="509" spans="1:3" ht="15" customHeight="1" hidden="1">
      <c r="A509" s="320" t="s">
        <v>605</v>
      </c>
      <c r="B509" s="270"/>
      <c r="C509" s="497">
        <v>0</v>
      </c>
    </row>
    <row r="510" spans="1:3" ht="15" customHeight="1" hidden="1">
      <c r="A510" s="320" t="s">
        <v>596</v>
      </c>
      <c r="B510" s="270">
        <v>0</v>
      </c>
      <c r="C510" s="497">
        <v>0</v>
      </c>
    </row>
    <row r="511" spans="1:3" ht="12.75" hidden="1">
      <c r="A511" s="320" t="s">
        <v>597</v>
      </c>
      <c r="B511" s="270"/>
      <c r="C511" s="497">
        <v>0</v>
      </c>
    </row>
    <row r="512" spans="1:3" ht="15" customHeight="1" hidden="1">
      <c r="A512" s="320" t="s">
        <v>598</v>
      </c>
      <c r="B512" s="270"/>
      <c r="C512" s="497">
        <v>0</v>
      </c>
    </row>
    <row r="513" spans="1:3" ht="15" customHeight="1" hidden="1">
      <c r="A513" s="320" t="s">
        <v>599</v>
      </c>
      <c r="B513" s="270"/>
      <c r="C513" s="497">
        <v>0</v>
      </c>
    </row>
    <row r="514" spans="1:3" ht="15" customHeight="1" hidden="1">
      <c r="A514" s="320" t="s">
        <v>600</v>
      </c>
      <c r="B514" s="270"/>
      <c r="C514" s="497">
        <v>0</v>
      </c>
    </row>
    <row r="515" spans="1:3" ht="15" customHeight="1" hidden="1">
      <c r="A515" s="309" t="s">
        <v>601</v>
      </c>
      <c r="B515" s="270">
        <v>0</v>
      </c>
      <c r="C515" s="497">
        <v>0</v>
      </c>
    </row>
    <row r="516" spans="1:3" ht="15" customHeight="1" hidden="1">
      <c r="A516" s="320" t="s">
        <v>1538</v>
      </c>
      <c r="B516" s="270"/>
      <c r="C516" s="497">
        <v>0</v>
      </c>
    </row>
    <row r="517" spans="1:3" ht="15" customHeight="1" hidden="1">
      <c r="A517" s="320" t="s">
        <v>1539</v>
      </c>
      <c r="B517" s="270"/>
      <c r="C517" s="497">
        <v>0</v>
      </c>
    </row>
    <row r="518" spans="1:3" ht="15" customHeight="1" hidden="1">
      <c r="A518" s="320" t="s">
        <v>1541</v>
      </c>
      <c r="B518" s="270">
        <v>0</v>
      </c>
      <c r="C518" s="497">
        <v>0</v>
      </c>
    </row>
    <row r="519" spans="1:3" ht="12.75" hidden="1">
      <c r="A519" s="320" t="s">
        <v>602</v>
      </c>
      <c r="B519" s="270">
        <v>0</v>
      </c>
      <c r="C519" s="497">
        <v>0</v>
      </c>
    </row>
    <row r="520" spans="1:3" ht="12.75">
      <c r="A520" s="329" t="s">
        <v>634</v>
      </c>
      <c r="B520" s="270"/>
      <c r="C520" s="497"/>
    </row>
    <row r="521" spans="1:3" ht="13.5" customHeight="1">
      <c r="A521" s="294" t="s">
        <v>604</v>
      </c>
      <c r="B521" s="265">
        <v>189409</v>
      </c>
      <c r="C521" s="497">
        <v>6</v>
      </c>
    </row>
    <row r="522" spans="1:3" ht="13.5" customHeight="1">
      <c r="A522" s="463" t="s">
        <v>1551</v>
      </c>
      <c r="B522" s="265">
        <v>189130</v>
      </c>
      <c r="C522" s="497">
        <v>17796</v>
      </c>
    </row>
    <row r="523" spans="1:3" ht="13.5" customHeight="1">
      <c r="A523" s="309" t="s">
        <v>1527</v>
      </c>
      <c r="B523" s="270">
        <v>189130</v>
      </c>
      <c r="C523" s="498">
        <v>17796</v>
      </c>
    </row>
    <row r="524" spans="1:3" ht="13.5" customHeight="1">
      <c r="A524" s="273" t="s">
        <v>593</v>
      </c>
      <c r="B524" s="270">
        <v>189130</v>
      </c>
      <c r="C524" s="498">
        <v>17796</v>
      </c>
    </row>
    <row r="525" spans="1:3" ht="14.25" customHeight="1" hidden="1">
      <c r="A525" s="320" t="s">
        <v>1716</v>
      </c>
      <c r="B525" s="270">
        <v>0</v>
      </c>
      <c r="C525" s="498">
        <v>0</v>
      </c>
    </row>
    <row r="526" spans="1:3" ht="13.5" customHeight="1">
      <c r="A526" s="320" t="s">
        <v>612</v>
      </c>
      <c r="B526" s="270">
        <v>189130</v>
      </c>
      <c r="C526" s="498">
        <v>17796</v>
      </c>
    </row>
    <row r="527" spans="1:3" ht="13.5" customHeight="1" hidden="1">
      <c r="A527" s="320" t="s">
        <v>605</v>
      </c>
      <c r="B527" s="270"/>
      <c r="C527" s="498">
        <v>0</v>
      </c>
    </row>
    <row r="528" spans="1:3" ht="13.5" customHeight="1" hidden="1">
      <c r="A528" s="320" t="s">
        <v>596</v>
      </c>
      <c r="B528" s="270">
        <v>0</v>
      </c>
      <c r="C528" s="498">
        <v>0</v>
      </c>
    </row>
    <row r="529" spans="1:3" ht="13.5" customHeight="1" hidden="1">
      <c r="A529" s="320" t="s">
        <v>597</v>
      </c>
      <c r="B529" s="270">
        <v>0</v>
      </c>
      <c r="C529" s="498">
        <v>0</v>
      </c>
    </row>
    <row r="530" spans="1:3" ht="13.5" customHeight="1" hidden="1">
      <c r="A530" s="320" t="s">
        <v>598</v>
      </c>
      <c r="B530" s="270"/>
      <c r="C530" s="498">
        <v>0</v>
      </c>
    </row>
    <row r="531" spans="1:3" ht="13.5" customHeight="1" hidden="1">
      <c r="A531" s="320" t="s">
        <v>599</v>
      </c>
      <c r="B531" s="270"/>
      <c r="C531" s="498">
        <v>0</v>
      </c>
    </row>
    <row r="532" spans="1:3" ht="13.5" customHeight="1" hidden="1">
      <c r="A532" s="320" t="s">
        <v>600</v>
      </c>
      <c r="B532" s="270"/>
      <c r="C532" s="498">
        <v>0</v>
      </c>
    </row>
    <row r="533" spans="1:3" ht="13.5" customHeight="1" hidden="1">
      <c r="A533" s="309" t="s">
        <v>601</v>
      </c>
      <c r="B533" s="270">
        <v>0</v>
      </c>
      <c r="C533" s="498">
        <v>0</v>
      </c>
    </row>
    <row r="534" spans="1:3" ht="13.5" customHeight="1" hidden="1">
      <c r="A534" s="320" t="s">
        <v>1538</v>
      </c>
      <c r="B534" s="270"/>
      <c r="C534" s="498">
        <v>0</v>
      </c>
    </row>
    <row r="535" spans="1:3" ht="13.5" customHeight="1" hidden="1">
      <c r="A535" s="320" t="s">
        <v>1539</v>
      </c>
      <c r="B535" s="270"/>
      <c r="C535" s="498">
        <v>0</v>
      </c>
    </row>
    <row r="536" spans="1:3" ht="13.5" customHeight="1">
      <c r="A536" s="320" t="s">
        <v>1541</v>
      </c>
      <c r="B536" s="270">
        <v>279</v>
      </c>
      <c r="C536" s="498">
        <v>-17790</v>
      </c>
    </row>
    <row r="537" spans="1:3" ht="12.75">
      <c r="A537" s="320" t="s">
        <v>602</v>
      </c>
      <c r="B537" s="498">
        <v>-279</v>
      </c>
      <c r="C537" s="498">
        <v>17790</v>
      </c>
    </row>
    <row r="538" spans="1:3" ht="15" customHeight="1" hidden="1">
      <c r="A538" s="329" t="s">
        <v>635</v>
      </c>
      <c r="B538" s="270"/>
      <c r="C538" s="497">
        <f>B538-'[2]Septembris'!B538</f>
        <v>0</v>
      </c>
    </row>
    <row r="539" spans="1:3" ht="15" customHeight="1" hidden="1">
      <c r="A539" s="294" t="s">
        <v>604</v>
      </c>
      <c r="B539" s="265"/>
      <c r="C539" s="497">
        <f>B539-'[2]Septembris'!B539</f>
        <v>0</v>
      </c>
    </row>
    <row r="540" spans="1:3" ht="15" customHeight="1" hidden="1">
      <c r="A540" s="463" t="s">
        <v>1551</v>
      </c>
      <c r="B540" s="265">
        <f>SUM(B541,B551)</f>
        <v>0</v>
      </c>
      <c r="C540" s="497">
        <f>B540-'[2]Septembris'!B540</f>
        <v>0</v>
      </c>
    </row>
    <row r="541" spans="1:3" ht="15" customHeight="1" hidden="1">
      <c r="A541" s="309" t="s">
        <v>1527</v>
      </c>
      <c r="B541" s="270">
        <f>SUM(B542,B545:B546)</f>
        <v>0</v>
      </c>
      <c r="C541" s="497">
        <f>B541-'[2]Septembris'!B541</f>
        <v>0</v>
      </c>
    </row>
    <row r="542" spans="1:3" ht="15" customHeight="1" hidden="1">
      <c r="A542" s="273" t="s">
        <v>593</v>
      </c>
      <c r="B542" s="270">
        <f>SUM(B543:B544)</f>
        <v>0</v>
      </c>
      <c r="C542" s="497">
        <f>B542-'[2]Septembris'!B542</f>
        <v>0</v>
      </c>
    </row>
    <row r="543" spans="1:3" ht="15" customHeight="1" hidden="1">
      <c r="A543" s="320" t="s">
        <v>1716</v>
      </c>
      <c r="B543" s="270"/>
      <c r="C543" s="497">
        <f>B543-'[2]Septembris'!B543</f>
        <v>0</v>
      </c>
    </row>
    <row r="544" spans="1:3" ht="15" customHeight="1" hidden="1">
      <c r="A544" s="320" t="s">
        <v>594</v>
      </c>
      <c r="B544" s="270"/>
      <c r="C544" s="497">
        <f>B544-'[2]Septembris'!B544</f>
        <v>0</v>
      </c>
    </row>
    <row r="545" spans="1:3" ht="15" customHeight="1" hidden="1">
      <c r="A545" s="320" t="s">
        <v>605</v>
      </c>
      <c r="B545" s="270"/>
      <c r="C545" s="497">
        <f>B545-'[2]Septembris'!B545</f>
        <v>0</v>
      </c>
    </row>
    <row r="546" spans="1:3" ht="15" customHeight="1" hidden="1">
      <c r="A546" s="320" t="s">
        <v>596</v>
      </c>
      <c r="B546" s="270">
        <f>SUM(B547:B550)</f>
        <v>0</v>
      </c>
      <c r="C546" s="497">
        <f>B546-'[2]Septembris'!B546</f>
        <v>0</v>
      </c>
    </row>
    <row r="547" spans="1:3" ht="12.75" hidden="1">
      <c r="A547" s="320" t="s">
        <v>597</v>
      </c>
      <c r="B547" s="270"/>
      <c r="C547" s="497">
        <f>B547-'[2]Septembris'!B547</f>
        <v>0</v>
      </c>
    </row>
    <row r="548" spans="1:3" ht="15" customHeight="1" hidden="1">
      <c r="A548" s="320" t="s">
        <v>598</v>
      </c>
      <c r="B548" s="270"/>
      <c r="C548" s="497">
        <f>B548-'[2]Septembris'!B548</f>
        <v>0</v>
      </c>
    </row>
    <row r="549" spans="1:3" ht="15" customHeight="1" hidden="1">
      <c r="A549" s="320" t="s">
        <v>599</v>
      </c>
      <c r="B549" s="270"/>
      <c r="C549" s="497">
        <f>B549-'[2]Septembris'!B549</f>
        <v>0</v>
      </c>
    </row>
    <row r="550" spans="1:3" ht="15" customHeight="1" hidden="1">
      <c r="A550" s="320" t="s">
        <v>600</v>
      </c>
      <c r="B550" s="270"/>
      <c r="C550" s="497">
        <f>B550-'[2]Septembris'!B550</f>
        <v>0</v>
      </c>
    </row>
    <row r="551" spans="1:3" ht="15" customHeight="1" hidden="1">
      <c r="A551" s="309" t="s">
        <v>601</v>
      </c>
      <c r="B551" s="270">
        <f>SUM(B552:B553)</f>
        <v>0</v>
      </c>
      <c r="C551" s="497">
        <f>B551-'[2]Septembris'!B551</f>
        <v>0</v>
      </c>
    </row>
    <row r="552" spans="1:3" ht="15" customHeight="1" hidden="1">
      <c r="A552" s="320" t="s">
        <v>1538</v>
      </c>
      <c r="B552" s="270"/>
      <c r="C552" s="497">
        <f>B552-'[2]Septembris'!B552</f>
        <v>0</v>
      </c>
    </row>
    <row r="553" spans="1:3" ht="15" customHeight="1" hidden="1">
      <c r="A553" s="320" t="s">
        <v>1539</v>
      </c>
      <c r="B553" s="270"/>
      <c r="C553" s="497">
        <f>B553-'[2]Septembris'!B553</f>
        <v>0</v>
      </c>
    </row>
    <row r="554" spans="1:3" ht="15" customHeight="1" hidden="1">
      <c r="A554" s="320" t="s">
        <v>1541</v>
      </c>
      <c r="B554" s="270">
        <f>B539-B540</f>
        <v>0</v>
      </c>
      <c r="C554" s="497">
        <f>B554-'[2]Septembris'!B554</f>
        <v>0</v>
      </c>
    </row>
    <row r="555" spans="1:3" ht="12.75" hidden="1">
      <c r="A555" s="320" t="s">
        <v>602</v>
      </c>
      <c r="B555" s="270">
        <f>1-(1+B539-B540)</f>
        <v>0</v>
      </c>
      <c r="C555" s="497">
        <f>B555-'[2]Septembris'!B555</f>
        <v>0</v>
      </c>
    </row>
    <row r="556" spans="1:3" ht="15" customHeight="1" hidden="1">
      <c r="A556" s="329" t="s">
        <v>636</v>
      </c>
      <c r="B556" s="270"/>
      <c r="C556" s="497">
        <f>B556-'[2]Septembris'!B556</f>
        <v>0</v>
      </c>
    </row>
    <row r="557" spans="1:3" ht="15" customHeight="1" hidden="1">
      <c r="A557" s="294" t="s">
        <v>604</v>
      </c>
      <c r="B557" s="265"/>
      <c r="C557" s="497">
        <f>B557-'[2]Septembris'!B557</f>
        <v>0</v>
      </c>
    </row>
    <row r="558" spans="1:3" ht="15" customHeight="1" hidden="1">
      <c r="A558" s="463" t="s">
        <v>1551</v>
      </c>
      <c r="B558" s="265">
        <f>SUM(B559,B569)</f>
        <v>0</v>
      </c>
      <c r="C558" s="497">
        <f>B558-'[2]Septembris'!B558</f>
        <v>0</v>
      </c>
    </row>
    <row r="559" spans="1:3" ht="15" customHeight="1" hidden="1">
      <c r="A559" s="309" t="s">
        <v>1527</v>
      </c>
      <c r="B559" s="270">
        <f>SUM(B560,B563:B564)</f>
        <v>0</v>
      </c>
      <c r="C559" s="497">
        <f>B559-'[2]Septembris'!B559</f>
        <v>0</v>
      </c>
    </row>
    <row r="560" spans="1:3" ht="15" customHeight="1" hidden="1">
      <c r="A560" s="273" t="s">
        <v>593</v>
      </c>
      <c r="B560" s="270">
        <f>SUM(B561:B562)</f>
        <v>0</v>
      </c>
      <c r="C560" s="497">
        <f>B560-'[2]Septembris'!B560</f>
        <v>0</v>
      </c>
    </row>
    <row r="561" spans="1:3" ht="15" customHeight="1" hidden="1">
      <c r="A561" s="320" t="s">
        <v>1716</v>
      </c>
      <c r="B561" s="270"/>
      <c r="C561" s="497">
        <f>B561-'[2]Septembris'!B561</f>
        <v>0</v>
      </c>
    </row>
    <row r="562" spans="1:3" ht="15" customHeight="1" hidden="1">
      <c r="A562" s="320" t="s">
        <v>594</v>
      </c>
      <c r="B562" s="270"/>
      <c r="C562" s="497">
        <f>B562-'[2]Septembris'!B562</f>
        <v>0</v>
      </c>
    </row>
    <row r="563" spans="1:3" ht="15" customHeight="1" hidden="1">
      <c r="A563" s="320" t="s">
        <v>605</v>
      </c>
      <c r="B563" s="270"/>
      <c r="C563" s="497">
        <f>B563-'[2]Septembris'!B563</f>
        <v>0</v>
      </c>
    </row>
    <row r="564" spans="1:3" ht="15" customHeight="1" hidden="1">
      <c r="A564" s="320" t="s">
        <v>596</v>
      </c>
      <c r="B564" s="270">
        <f>SUM(B565:B568)</f>
        <v>0</v>
      </c>
      <c r="C564" s="497">
        <f>B564-'[2]Septembris'!B564</f>
        <v>0</v>
      </c>
    </row>
    <row r="565" spans="1:3" ht="12.75" hidden="1">
      <c r="A565" s="320" t="s">
        <v>597</v>
      </c>
      <c r="B565" s="270"/>
      <c r="C565" s="497">
        <f>B565-'[2]Septembris'!B565</f>
        <v>0</v>
      </c>
    </row>
    <row r="566" spans="1:3" ht="15" customHeight="1" hidden="1">
      <c r="A566" s="320" t="s">
        <v>598</v>
      </c>
      <c r="B566" s="270"/>
      <c r="C566" s="497">
        <f>B566-'[2]Septembris'!B566</f>
        <v>0</v>
      </c>
    </row>
    <row r="567" spans="1:3" ht="15" customHeight="1" hidden="1">
      <c r="A567" s="320" t="s">
        <v>599</v>
      </c>
      <c r="B567" s="270"/>
      <c r="C567" s="497">
        <f>B567-'[2]Septembris'!B567</f>
        <v>0</v>
      </c>
    </row>
    <row r="568" spans="1:3" ht="15" customHeight="1" hidden="1">
      <c r="A568" s="320" t="s">
        <v>600</v>
      </c>
      <c r="B568" s="270"/>
      <c r="C568" s="497">
        <f>B568-'[2]Septembris'!B568</f>
        <v>0</v>
      </c>
    </row>
    <row r="569" spans="1:3" ht="15" customHeight="1" hidden="1">
      <c r="A569" s="309" t="s">
        <v>601</v>
      </c>
      <c r="B569" s="270">
        <f>SUM(B570:B571)</f>
        <v>0</v>
      </c>
      <c r="C569" s="497">
        <f>B569-'[2]Septembris'!B569</f>
        <v>0</v>
      </c>
    </row>
    <row r="570" spans="1:3" ht="15" customHeight="1" hidden="1">
      <c r="A570" s="320" t="s">
        <v>1538</v>
      </c>
      <c r="B570" s="270"/>
      <c r="C570" s="497">
        <f>B570-'[2]Septembris'!B570</f>
        <v>0</v>
      </c>
    </row>
    <row r="571" spans="1:3" ht="15" customHeight="1" hidden="1">
      <c r="A571" s="320" t="s">
        <v>1539</v>
      </c>
      <c r="B571" s="270"/>
      <c r="C571" s="497">
        <f>B571-'[2]Septembris'!B571</f>
        <v>0</v>
      </c>
    </row>
    <row r="572" spans="1:3" ht="15" customHeight="1" hidden="1">
      <c r="A572" s="320" t="s">
        <v>1541</v>
      </c>
      <c r="B572" s="270">
        <f>B557-B558</f>
        <v>0</v>
      </c>
      <c r="C572" s="497">
        <f>B572-'[2]Septembris'!B572</f>
        <v>0</v>
      </c>
    </row>
    <row r="573" spans="1:3" ht="12.75" hidden="1">
      <c r="A573" s="320" t="s">
        <v>602</v>
      </c>
      <c r="B573" s="270">
        <f>1-(1+B557-B558)</f>
        <v>0</v>
      </c>
      <c r="C573" s="497">
        <f>B573-'[2]Septembris'!B573</f>
        <v>0</v>
      </c>
    </row>
    <row r="574" spans="1:3" ht="12.75" hidden="1">
      <c r="A574" s="329" t="s">
        <v>637</v>
      </c>
      <c r="B574" s="270"/>
      <c r="C574" s="497">
        <f>B574-'[2]Septembris'!B574</f>
        <v>0</v>
      </c>
    </row>
    <row r="575" spans="1:3" ht="15" customHeight="1" hidden="1">
      <c r="A575" s="294" t="s">
        <v>604</v>
      </c>
      <c r="B575" s="265"/>
      <c r="C575" s="497">
        <f>B575-'[2]Septembris'!B575</f>
        <v>0</v>
      </c>
    </row>
    <row r="576" spans="1:3" ht="15" customHeight="1" hidden="1">
      <c r="A576" s="463" t="s">
        <v>1551</v>
      </c>
      <c r="B576" s="265">
        <f>SUM(B577,B587)</f>
        <v>0</v>
      </c>
      <c r="C576" s="497">
        <f>B576-'[2]Septembris'!B576</f>
        <v>0</v>
      </c>
    </row>
    <row r="577" spans="1:3" ht="15" customHeight="1" hidden="1">
      <c r="A577" s="309" t="s">
        <v>1527</v>
      </c>
      <c r="B577" s="270">
        <f>SUM(B578,B581:B582)</f>
        <v>0</v>
      </c>
      <c r="C577" s="497">
        <f>B577-'[2]Septembris'!B577</f>
        <v>0</v>
      </c>
    </row>
    <row r="578" spans="1:3" ht="15" customHeight="1" hidden="1">
      <c r="A578" s="273" t="s">
        <v>593</v>
      </c>
      <c r="B578" s="270">
        <f>SUM(B579:B580)</f>
        <v>0</v>
      </c>
      <c r="C578" s="497">
        <f>B578-'[2]Septembris'!B578</f>
        <v>0</v>
      </c>
    </row>
    <row r="579" spans="1:3" ht="15" customHeight="1" hidden="1">
      <c r="A579" s="320" t="s">
        <v>1716</v>
      </c>
      <c r="B579" s="270"/>
      <c r="C579" s="497">
        <f>B579-'[2]Septembris'!B579</f>
        <v>0</v>
      </c>
    </row>
    <row r="580" spans="1:3" ht="15" customHeight="1" hidden="1">
      <c r="A580" s="320" t="s">
        <v>594</v>
      </c>
      <c r="B580" s="270"/>
      <c r="C580" s="497">
        <f>B580-'[2]Septembris'!B580</f>
        <v>0</v>
      </c>
    </row>
    <row r="581" spans="1:3" ht="15" customHeight="1" hidden="1">
      <c r="A581" s="320" t="s">
        <v>605</v>
      </c>
      <c r="B581" s="270"/>
      <c r="C581" s="497">
        <f>B581-'[2]Septembris'!B581</f>
        <v>0</v>
      </c>
    </row>
    <row r="582" spans="1:3" ht="15" customHeight="1" hidden="1">
      <c r="A582" s="320" t="s">
        <v>596</v>
      </c>
      <c r="B582" s="270">
        <f>SUM(B583:B586)</f>
        <v>0</v>
      </c>
      <c r="C582" s="497">
        <f>B582-'[2]Septembris'!B582</f>
        <v>0</v>
      </c>
    </row>
    <row r="583" spans="1:3" ht="12.75" hidden="1">
      <c r="A583" s="320" t="s">
        <v>597</v>
      </c>
      <c r="B583" s="270"/>
      <c r="C583" s="497">
        <f>B583-'[2]Septembris'!B583</f>
        <v>0</v>
      </c>
    </row>
    <row r="584" spans="1:3" ht="15" customHeight="1" hidden="1">
      <c r="A584" s="320" t="s">
        <v>598</v>
      </c>
      <c r="B584" s="270"/>
      <c r="C584" s="497">
        <f>B584-'[2]Septembris'!B584</f>
        <v>0</v>
      </c>
    </row>
    <row r="585" spans="1:3" ht="15" customHeight="1" hidden="1">
      <c r="A585" s="320" t="s">
        <v>599</v>
      </c>
      <c r="B585" s="270"/>
      <c r="C585" s="497">
        <f>B585-'[2]Septembris'!B585</f>
        <v>0</v>
      </c>
    </row>
    <row r="586" spans="1:3" ht="15" customHeight="1" hidden="1">
      <c r="A586" s="320" t="s">
        <v>600</v>
      </c>
      <c r="B586" s="270"/>
      <c r="C586" s="497">
        <f>B586-'[2]Septembris'!B586</f>
        <v>0</v>
      </c>
    </row>
    <row r="587" spans="1:3" ht="15" customHeight="1" hidden="1">
      <c r="A587" s="309" t="s">
        <v>601</v>
      </c>
      <c r="B587" s="270">
        <f>SUM(B588:B589)</f>
        <v>0</v>
      </c>
      <c r="C587" s="497">
        <f>B587-'[2]Septembris'!B587</f>
        <v>0</v>
      </c>
    </row>
    <row r="588" spans="1:3" ht="15" customHeight="1" hidden="1">
      <c r="A588" s="320" t="s">
        <v>1538</v>
      </c>
      <c r="B588" s="270"/>
      <c r="C588" s="497">
        <f>B588-'[2]Septembris'!B588</f>
        <v>0</v>
      </c>
    </row>
    <row r="589" spans="1:3" ht="15" customHeight="1" hidden="1">
      <c r="A589" s="320" t="s">
        <v>1539</v>
      </c>
      <c r="B589" s="270"/>
      <c r="C589" s="497">
        <f>B589-'[2]Septembris'!B589</f>
        <v>0</v>
      </c>
    </row>
    <row r="590" spans="1:3" ht="15" customHeight="1" hidden="1">
      <c r="A590" s="320" t="s">
        <v>1541</v>
      </c>
      <c r="B590" s="270">
        <f>B575-B576</f>
        <v>0</v>
      </c>
      <c r="C590" s="497">
        <f>B590-'[2]Septembris'!B590</f>
        <v>0</v>
      </c>
    </row>
    <row r="591" spans="1:3" ht="12.75" hidden="1">
      <c r="A591" s="320" t="s">
        <v>602</v>
      </c>
      <c r="B591" s="270">
        <f>1-(1+B575-B576)</f>
        <v>0</v>
      </c>
      <c r="C591" s="497">
        <f>B591-'[2]Septembris'!B591</f>
        <v>0</v>
      </c>
    </row>
    <row r="592" spans="1:3" ht="9.75" customHeight="1">
      <c r="A592" s="75"/>
      <c r="B592" s="318"/>
      <c r="C592" s="195"/>
    </row>
    <row r="593" spans="1:3" ht="12.75">
      <c r="A593" s="993" t="s">
        <v>638</v>
      </c>
      <c r="B593" s="993"/>
      <c r="C593" s="993"/>
    </row>
    <row r="594" spans="1:3" ht="12.75">
      <c r="A594" s="992" t="s">
        <v>639</v>
      </c>
      <c r="B594" s="992"/>
      <c r="C594" s="992"/>
    </row>
    <row r="595" spans="1:3" ht="12.75">
      <c r="A595" s="537"/>
      <c r="B595" s="536"/>
      <c r="C595" s="537"/>
    </row>
    <row r="596" spans="1:3" ht="12.75">
      <c r="A596" s="537"/>
      <c r="B596" s="536"/>
      <c r="C596" s="537"/>
    </row>
    <row r="597" spans="1:3" s="76" customFormat="1" ht="12.75">
      <c r="A597" s="117" t="s">
        <v>640</v>
      </c>
      <c r="B597" s="53"/>
      <c r="C597" s="257" t="s">
        <v>13</v>
      </c>
    </row>
    <row r="598" spans="1:3" s="76" customFormat="1" ht="12.75">
      <c r="A598" s="117"/>
      <c r="B598" s="37"/>
      <c r="C598" s="257"/>
    </row>
    <row r="599" spans="1:3" ht="15" customHeight="1">
      <c r="A599" s="185"/>
      <c r="B599" s="538"/>
      <c r="C599" s="257"/>
    </row>
    <row r="600" spans="1:3" ht="15" customHeight="1">
      <c r="A600" s="519" t="s">
        <v>1508</v>
      </c>
      <c r="B600" s="540"/>
      <c r="C600" s="257"/>
    </row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</sheetData>
  <mergeCells count="9">
    <mergeCell ref="A594:C594"/>
    <mergeCell ref="A593:C593"/>
    <mergeCell ref="A7:C7"/>
    <mergeCell ref="A8:C8"/>
    <mergeCell ref="A9:C9"/>
    <mergeCell ref="A1:C1"/>
    <mergeCell ref="A2:C2"/>
    <mergeCell ref="A4:C4"/>
    <mergeCell ref="A6:C6"/>
  </mergeCells>
  <printOptions/>
  <pageMargins left="1.3779527559055118" right="0.7480314960629921" top="0.7874015748031497" bottom="0.5905511811023623" header="0.5118110236220472" footer="0.5118110236220472"/>
  <pageSetup firstPageNumber="31" useFirstPageNumber="1" horizontalDpi="600" verticalDpi="600" orientation="portrait" paperSize="9" scale="66" r:id="rId1"/>
  <headerFooter alignWithMargins="0">
    <oddFooter>&amp;C&amp;8&amp;P</oddFooter>
  </headerFooter>
  <rowBreaks count="2" manualBreakCount="2">
    <brk id="141" max="2" man="1"/>
    <brk id="2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2006-11-15T14:46:20Z</cp:lastPrinted>
  <dcterms:created xsi:type="dcterms:W3CDTF">2006-11-15T12:12:18Z</dcterms:created>
  <dcterms:modified xsi:type="dcterms:W3CDTF">2006-11-16T07:17:21Z</dcterms:modified>
  <cp:category/>
  <cp:version/>
  <cp:contentType/>
  <cp:contentStatus/>
</cp:coreProperties>
</file>